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 codeName="{7AA9133B-0738-3967-A58A-2178011A57A6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3/Quote-Engine/Promotions/summer/panama/"/>
    </mc:Choice>
  </mc:AlternateContent>
  <xr:revisionPtr revIDLastSave="0" documentId="13_ncr:1_{8DB4D810-6403-3344-A4C6-2454A77F73F3}" xr6:coauthVersionLast="47" xr6:coauthVersionMax="47" xr10:uidLastSave="{00000000-0000-0000-0000-000000000000}"/>
  <bookViews>
    <workbookView xWindow="20" yWindow="520" windowWidth="33600" windowHeight="20500" tabRatio="923" xr2:uid="{00000000-000D-0000-FFFF-FFFF00000000}"/>
  </bookViews>
  <sheets>
    <sheet name="INGRESO DE DATOS" sheetId="6" r:id="rId1"/>
    <sheet name="Bupa Global Premier" sheetId="16" r:id="rId2"/>
    <sheet name="Bupa Global Select" sheetId="18" r:id="rId3"/>
    <sheet name="Resumen tarifas" sheetId="15" r:id="rId4"/>
    <sheet name="Tablas" sheetId="4" state="hidden" r:id="rId5"/>
  </sheets>
  <functionGroups builtInGroupCount="19"/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06" i="4" l="1"/>
  <c r="O306" i="4"/>
  <c r="P306" i="4"/>
  <c r="Q306" i="4"/>
  <c r="N307" i="4"/>
  <c r="O307" i="4"/>
  <c r="P307" i="4"/>
  <c r="Q307" i="4"/>
  <c r="N308" i="4"/>
  <c r="O308" i="4"/>
  <c r="P308" i="4"/>
  <c r="Q308" i="4"/>
  <c r="N309" i="4"/>
  <c r="O309" i="4"/>
  <c r="P309" i="4"/>
  <c r="Q309" i="4"/>
  <c r="N310" i="4"/>
  <c r="O310" i="4"/>
  <c r="P310" i="4"/>
  <c r="Q310" i="4"/>
  <c r="N311" i="4"/>
  <c r="O311" i="4"/>
  <c r="P311" i="4"/>
  <c r="Q311" i="4"/>
  <c r="N312" i="4"/>
  <c r="O312" i="4"/>
  <c r="P312" i="4"/>
  <c r="Q312" i="4"/>
  <c r="N313" i="4"/>
  <c r="O313" i="4"/>
  <c r="P313" i="4"/>
  <c r="Q313" i="4"/>
  <c r="N314" i="4"/>
  <c r="O314" i="4"/>
  <c r="P314" i="4"/>
  <c r="Q314" i="4"/>
  <c r="N315" i="4"/>
  <c r="O315" i="4"/>
  <c r="P315" i="4"/>
  <c r="Q315" i="4"/>
  <c r="N316" i="4"/>
  <c r="O316" i="4"/>
  <c r="P316" i="4"/>
  <c r="Q316" i="4"/>
  <c r="N317" i="4"/>
  <c r="O317" i="4"/>
  <c r="P317" i="4"/>
  <c r="Q317" i="4"/>
  <c r="N318" i="4"/>
  <c r="O318" i="4"/>
  <c r="P318" i="4"/>
  <c r="Q318" i="4"/>
  <c r="N319" i="4"/>
  <c r="O319" i="4"/>
  <c r="P319" i="4"/>
  <c r="Q319" i="4"/>
  <c r="N320" i="4"/>
  <c r="O320" i="4"/>
  <c r="P320" i="4"/>
  <c r="Q320" i="4"/>
  <c r="N321" i="4"/>
  <c r="O321" i="4"/>
  <c r="P321" i="4"/>
  <c r="Q321" i="4"/>
  <c r="N322" i="4"/>
  <c r="O322" i="4"/>
  <c r="P322" i="4"/>
  <c r="Q322" i="4"/>
  <c r="N323" i="4"/>
  <c r="O323" i="4"/>
  <c r="P323" i="4"/>
  <c r="Q323" i="4"/>
  <c r="N324" i="4"/>
  <c r="O324" i="4"/>
  <c r="P324" i="4"/>
  <c r="Q324" i="4"/>
  <c r="N325" i="4"/>
  <c r="O325" i="4"/>
  <c r="P325" i="4"/>
  <c r="Q325" i="4"/>
  <c r="N326" i="4"/>
  <c r="O326" i="4"/>
  <c r="P326" i="4"/>
  <c r="Q326" i="4"/>
  <c r="N327" i="4"/>
  <c r="O327" i="4"/>
  <c r="P327" i="4"/>
  <c r="Q327" i="4"/>
  <c r="N328" i="4"/>
  <c r="O328" i="4"/>
  <c r="P328" i="4"/>
  <c r="Q328" i="4"/>
  <c r="N329" i="4"/>
  <c r="O329" i="4"/>
  <c r="P329" i="4"/>
  <c r="Q329" i="4"/>
  <c r="N330" i="4"/>
  <c r="O330" i="4"/>
  <c r="P330" i="4"/>
  <c r="Q330" i="4"/>
  <c r="N331" i="4"/>
  <c r="O331" i="4"/>
  <c r="P331" i="4"/>
  <c r="Q331" i="4"/>
  <c r="N332" i="4"/>
  <c r="O332" i="4"/>
  <c r="P332" i="4"/>
  <c r="Q332" i="4"/>
  <c r="N333" i="4"/>
  <c r="O333" i="4"/>
  <c r="P333" i="4"/>
  <c r="Q333" i="4"/>
  <c r="N334" i="4"/>
  <c r="O334" i="4"/>
  <c r="P334" i="4"/>
  <c r="Q334" i="4"/>
  <c r="N335" i="4"/>
  <c r="O335" i="4"/>
  <c r="P335" i="4"/>
  <c r="Q335" i="4"/>
  <c r="N336" i="4"/>
  <c r="O336" i="4"/>
  <c r="P336" i="4"/>
  <c r="Q336" i="4"/>
  <c r="N337" i="4"/>
  <c r="O337" i="4"/>
  <c r="P337" i="4"/>
  <c r="Q337" i="4"/>
  <c r="N338" i="4"/>
  <c r="O338" i="4"/>
  <c r="P338" i="4"/>
  <c r="Q338" i="4"/>
  <c r="N339" i="4"/>
  <c r="O339" i="4"/>
  <c r="P339" i="4"/>
  <c r="Q339" i="4"/>
  <c r="N340" i="4"/>
  <c r="O340" i="4"/>
  <c r="P340" i="4"/>
  <c r="Q340" i="4"/>
  <c r="N341" i="4"/>
  <c r="O341" i="4"/>
  <c r="P341" i="4"/>
  <c r="Q341" i="4"/>
  <c r="N342" i="4"/>
  <c r="O342" i="4"/>
  <c r="P342" i="4"/>
  <c r="Q342" i="4"/>
  <c r="N343" i="4"/>
  <c r="O343" i="4"/>
  <c r="P343" i="4"/>
  <c r="Q343" i="4"/>
  <c r="N344" i="4"/>
  <c r="O344" i="4"/>
  <c r="P344" i="4"/>
  <c r="Q344" i="4"/>
  <c r="N345" i="4"/>
  <c r="O345" i="4"/>
  <c r="P345" i="4"/>
  <c r="Q345" i="4"/>
  <c r="N346" i="4"/>
  <c r="O346" i="4"/>
  <c r="P346" i="4"/>
  <c r="Q346" i="4"/>
  <c r="N347" i="4"/>
  <c r="O347" i="4"/>
  <c r="P347" i="4"/>
  <c r="Q347" i="4"/>
  <c r="N348" i="4"/>
  <c r="O348" i="4"/>
  <c r="P348" i="4"/>
  <c r="Q348" i="4"/>
  <c r="N349" i="4"/>
  <c r="O349" i="4"/>
  <c r="P349" i="4"/>
  <c r="Q349" i="4"/>
  <c r="N350" i="4"/>
  <c r="O350" i="4"/>
  <c r="P350" i="4"/>
  <c r="Q350" i="4"/>
  <c r="N351" i="4"/>
  <c r="O351" i="4"/>
  <c r="P351" i="4"/>
  <c r="Q351" i="4"/>
  <c r="N352" i="4"/>
  <c r="O352" i="4"/>
  <c r="P352" i="4"/>
  <c r="Q352" i="4"/>
  <c r="N353" i="4"/>
  <c r="O353" i="4"/>
  <c r="P353" i="4"/>
  <c r="Q353" i="4"/>
  <c r="N354" i="4"/>
  <c r="O354" i="4"/>
  <c r="P354" i="4"/>
  <c r="Q354" i="4"/>
  <c r="N355" i="4"/>
  <c r="O355" i="4"/>
  <c r="P355" i="4"/>
  <c r="Q355" i="4"/>
  <c r="N356" i="4"/>
  <c r="O356" i="4"/>
  <c r="P356" i="4"/>
  <c r="Q356" i="4"/>
  <c r="N357" i="4"/>
  <c r="O357" i="4"/>
  <c r="P357" i="4"/>
  <c r="Q357" i="4"/>
  <c r="N358" i="4"/>
  <c r="O358" i="4"/>
  <c r="P358" i="4"/>
  <c r="Q358" i="4"/>
  <c r="N359" i="4"/>
  <c r="O359" i="4"/>
  <c r="P359" i="4"/>
  <c r="Q359" i="4"/>
  <c r="N360" i="4"/>
  <c r="O360" i="4"/>
  <c r="P360" i="4"/>
  <c r="Q360" i="4"/>
  <c r="N361" i="4"/>
  <c r="O361" i="4"/>
  <c r="P361" i="4"/>
  <c r="Q361" i="4"/>
  <c r="N362" i="4"/>
  <c r="O362" i="4"/>
  <c r="P362" i="4"/>
  <c r="Q362" i="4"/>
  <c r="N363" i="4"/>
  <c r="O363" i="4"/>
  <c r="P363" i="4"/>
  <c r="Q363" i="4"/>
  <c r="N364" i="4"/>
  <c r="O364" i="4"/>
  <c r="P364" i="4"/>
  <c r="Q364" i="4"/>
  <c r="N365" i="4"/>
  <c r="O365" i="4"/>
  <c r="P365" i="4"/>
  <c r="Q365" i="4"/>
  <c r="N366" i="4"/>
  <c r="O366" i="4"/>
  <c r="P366" i="4"/>
  <c r="Q366" i="4"/>
  <c r="N367" i="4"/>
  <c r="O367" i="4"/>
  <c r="P367" i="4"/>
  <c r="Q367" i="4"/>
  <c r="N368" i="4"/>
  <c r="O368" i="4"/>
  <c r="P368" i="4"/>
  <c r="Q368" i="4"/>
  <c r="N369" i="4"/>
  <c r="O369" i="4"/>
  <c r="P369" i="4"/>
  <c r="Q369" i="4"/>
  <c r="N370" i="4"/>
  <c r="O370" i="4"/>
  <c r="P370" i="4"/>
  <c r="Q370" i="4"/>
  <c r="N371" i="4"/>
  <c r="O371" i="4"/>
  <c r="P371" i="4"/>
  <c r="Q371" i="4"/>
  <c r="N372" i="4"/>
  <c r="O372" i="4"/>
  <c r="P372" i="4"/>
  <c r="Q372" i="4"/>
  <c r="N373" i="4"/>
  <c r="O373" i="4"/>
  <c r="P373" i="4"/>
  <c r="Q373" i="4"/>
  <c r="N374" i="4"/>
  <c r="O374" i="4"/>
  <c r="P374" i="4"/>
  <c r="Q374" i="4"/>
  <c r="O305" i="4"/>
  <c r="P305" i="4"/>
  <c r="Q305" i="4"/>
  <c r="N305" i="4"/>
  <c r="N156" i="4"/>
  <c r="O156" i="4"/>
  <c r="P156" i="4"/>
  <c r="Q156" i="4"/>
  <c r="N157" i="4"/>
  <c r="O157" i="4"/>
  <c r="P157" i="4"/>
  <c r="Q157" i="4"/>
  <c r="N158" i="4"/>
  <c r="O158" i="4"/>
  <c r="P158" i="4"/>
  <c r="Q158" i="4"/>
  <c r="N159" i="4"/>
  <c r="O159" i="4"/>
  <c r="P159" i="4"/>
  <c r="Q159" i="4"/>
  <c r="N160" i="4"/>
  <c r="O160" i="4"/>
  <c r="P160" i="4"/>
  <c r="Q160" i="4"/>
  <c r="N161" i="4"/>
  <c r="O161" i="4"/>
  <c r="P161" i="4"/>
  <c r="Q161" i="4"/>
  <c r="N162" i="4"/>
  <c r="O162" i="4"/>
  <c r="P162" i="4"/>
  <c r="Q162" i="4"/>
  <c r="N163" i="4"/>
  <c r="O163" i="4"/>
  <c r="P163" i="4"/>
  <c r="Q163" i="4"/>
  <c r="N164" i="4"/>
  <c r="O164" i="4"/>
  <c r="P164" i="4"/>
  <c r="Q164" i="4"/>
  <c r="N165" i="4"/>
  <c r="O165" i="4"/>
  <c r="P165" i="4"/>
  <c r="Q165" i="4"/>
  <c r="N166" i="4"/>
  <c r="O166" i="4"/>
  <c r="P166" i="4"/>
  <c r="Q166" i="4"/>
  <c r="N167" i="4"/>
  <c r="O167" i="4"/>
  <c r="P167" i="4"/>
  <c r="Q167" i="4"/>
  <c r="N168" i="4"/>
  <c r="O168" i="4"/>
  <c r="P168" i="4"/>
  <c r="Q168" i="4"/>
  <c r="N169" i="4"/>
  <c r="O169" i="4"/>
  <c r="P169" i="4"/>
  <c r="Q169" i="4"/>
  <c r="N170" i="4"/>
  <c r="O170" i="4"/>
  <c r="P170" i="4"/>
  <c r="Q170" i="4"/>
  <c r="N171" i="4"/>
  <c r="O171" i="4"/>
  <c r="P171" i="4"/>
  <c r="Q171" i="4"/>
  <c r="N172" i="4"/>
  <c r="O172" i="4"/>
  <c r="P172" i="4"/>
  <c r="Q172" i="4"/>
  <c r="N173" i="4"/>
  <c r="O173" i="4"/>
  <c r="P173" i="4"/>
  <c r="Q173" i="4"/>
  <c r="N174" i="4"/>
  <c r="O174" i="4"/>
  <c r="P174" i="4"/>
  <c r="Q174" i="4"/>
  <c r="N175" i="4"/>
  <c r="O175" i="4"/>
  <c r="P175" i="4"/>
  <c r="Q175" i="4"/>
  <c r="N176" i="4"/>
  <c r="O176" i="4"/>
  <c r="P176" i="4"/>
  <c r="Q176" i="4"/>
  <c r="N177" i="4"/>
  <c r="O177" i="4"/>
  <c r="P177" i="4"/>
  <c r="Q177" i="4"/>
  <c r="N178" i="4"/>
  <c r="O178" i="4"/>
  <c r="P178" i="4"/>
  <c r="Q178" i="4"/>
  <c r="N179" i="4"/>
  <c r="O179" i="4"/>
  <c r="P179" i="4"/>
  <c r="Q179" i="4"/>
  <c r="N180" i="4"/>
  <c r="O180" i="4"/>
  <c r="P180" i="4"/>
  <c r="Q180" i="4"/>
  <c r="N181" i="4"/>
  <c r="O181" i="4"/>
  <c r="P181" i="4"/>
  <c r="Q181" i="4"/>
  <c r="N182" i="4"/>
  <c r="O182" i="4"/>
  <c r="P182" i="4"/>
  <c r="Q182" i="4"/>
  <c r="N183" i="4"/>
  <c r="O183" i="4"/>
  <c r="P183" i="4"/>
  <c r="Q183" i="4"/>
  <c r="N184" i="4"/>
  <c r="O184" i="4"/>
  <c r="P184" i="4"/>
  <c r="Q184" i="4"/>
  <c r="N185" i="4"/>
  <c r="O185" i="4"/>
  <c r="P185" i="4"/>
  <c r="Q185" i="4"/>
  <c r="N186" i="4"/>
  <c r="O186" i="4"/>
  <c r="P186" i="4"/>
  <c r="Q186" i="4"/>
  <c r="N187" i="4"/>
  <c r="O187" i="4"/>
  <c r="P187" i="4"/>
  <c r="Q187" i="4"/>
  <c r="N188" i="4"/>
  <c r="O188" i="4"/>
  <c r="P188" i="4"/>
  <c r="Q188" i="4"/>
  <c r="N189" i="4"/>
  <c r="O189" i="4"/>
  <c r="P189" i="4"/>
  <c r="Q189" i="4"/>
  <c r="N190" i="4"/>
  <c r="O190" i="4"/>
  <c r="P190" i="4"/>
  <c r="Q190" i="4"/>
  <c r="N191" i="4"/>
  <c r="O191" i="4"/>
  <c r="P191" i="4"/>
  <c r="Q191" i="4"/>
  <c r="N192" i="4"/>
  <c r="O192" i="4"/>
  <c r="P192" i="4"/>
  <c r="Q192" i="4"/>
  <c r="N193" i="4"/>
  <c r="O193" i="4"/>
  <c r="P193" i="4"/>
  <c r="Q193" i="4"/>
  <c r="N194" i="4"/>
  <c r="O194" i="4"/>
  <c r="P194" i="4"/>
  <c r="Q194" i="4"/>
  <c r="N195" i="4"/>
  <c r="O195" i="4"/>
  <c r="P195" i="4"/>
  <c r="Q195" i="4"/>
  <c r="N196" i="4"/>
  <c r="O196" i="4"/>
  <c r="P196" i="4"/>
  <c r="Q196" i="4"/>
  <c r="N197" i="4"/>
  <c r="O197" i="4"/>
  <c r="P197" i="4"/>
  <c r="Q197" i="4"/>
  <c r="N198" i="4"/>
  <c r="O198" i="4"/>
  <c r="P198" i="4"/>
  <c r="Q198" i="4"/>
  <c r="N199" i="4"/>
  <c r="O199" i="4"/>
  <c r="P199" i="4"/>
  <c r="Q199" i="4"/>
  <c r="N200" i="4"/>
  <c r="O200" i="4"/>
  <c r="P200" i="4"/>
  <c r="Q200" i="4"/>
  <c r="N201" i="4"/>
  <c r="O201" i="4"/>
  <c r="P201" i="4"/>
  <c r="Q201" i="4"/>
  <c r="N202" i="4"/>
  <c r="O202" i="4"/>
  <c r="P202" i="4"/>
  <c r="Q202" i="4"/>
  <c r="N203" i="4"/>
  <c r="O203" i="4"/>
  <c r="P203" i="4"/>
  <c r="Q203" i="4"/>
  <c r="N204" i="4"/>
  <c r="O204" i="4"/>
  <c r="P204" i="4"/>
  <c r="Q204" i="4"/>
  <c r="N205" i="4"/>
  <c r="O205" i="4"/>
  <c r="P205" i="4"/>
  <c r="Q205" i="4"/>
  <c r="N206" i="4"/>
  <c r="O206" i="4"/>
  <c r="P206" i="4"/>
  <c r="Q206" i="4"/>
  <c r="N207" i="4"/>
  <c r="O207" i="4"/>
  <c r="P207" i="4"/>
  <c r="Q207" i="4"/>
  <c r="N208" i="4"/>
  <c r="O208" i="4"/>
  <c r="P208" i="4"/>
  <c r="Q208" i="4"/>
  <c r="N209" i="4"/>
  <c r="O209" i="4"/>
  <c r="P209" i="4"/>
  <c r="Q209" i="4"/>
  <c r="N210" i="4"/>
  <c r="O210" i="4"/>
  <c r="P210" i="4"/>
  <c r="Q210" i="4"/>
  <c r="N211" i="4"/>
  <c r="O211" i="4"/>
  <c r="P211" i="4"/>
  <c r="Q211" i="4"/>
  <c r="N212" i="4"/>
  <c r="O212" i="4"/>
  <c r="P212" i="4"/>
  <c r="Q212" i="4"/>
  <c r="N213" i="4"/>
  <c r="O213" i="4"/>
  <c r="P213" i="4"/>
  <c r="Q213" i="4"/>
  <c r="N214" i="4"/>
  <c r="O214" i="4"/>
  <c r="P214" i="4"/>
  <c r="Q214" i="4"/>
  <c r="N215" i="4"/>
  <c r="O215" i="4"/>
  <c r="P215" i="4"/>
  <c r="Q215" i="4"/>
  <c r="N216" i="4"/>
  <c r="O216" i="4"/>
  <c r="P216" i="4"/>
  <c r="Q216" i="4"/>
  <c r="N217" i="4"/>
  <c r="O217" i="4"/>
  <c r="P217" i="4"/>
  <c r="Q217" i="4"/>
  <c r="N218" i="4"/>
  <c r="O218" i="4"/>
  <c r="P218" i="4"/>
  <c r="Q218" i="4"/>
  <c r="N219" i="4"/>
  <c r="O219" i="4"/>
  <c r="P219" i="4"/>
  <c r="Q219" i="4"/>
  <c r="N220" i="4"/>
  <c r="O220" i="4"/>
  <c r="P220" i="4"/>
  <c r="Q220" i="4"/>
  <c r="N221" i="4"/>
  <c r="O221" i="4"/>
  <c r="P221" i="4"/>
  <c r="Q221" i="4"/>
  <c r="N222" i="4"/>
  <c r="O222" i="4"/>
  <c r="P222" i="4"/>
  <c r="Q222" i="4"/>
  <c r="N223" i="4"/>
  <c r="O223" i="4"/>
  <c r="P223" i="4"/>
  <c r="Q223" i="4"/>
  <c r="N224" i="4"/>
  <c r="O224" i="4"/>
  <c r="P224" i="4"/>
  <c r="Q224" i="4"/>
  <c r="O155" i="4"/>
  <c r="P155" i="4"/>
  <c r="Q155" i="4"/>
  <c r="N155" i="4"/>
  <c r="M1198" i="4" l="1"/>
  <c r="D1198" i="4" s="1"/>
  <c r="L1198" i="4"/>
  <c r="C1198" i="4" s="1"/>
  <c r="M1197" i="4"/>
  <c r="D1197" i="4" s="1"/>
  <c r="L1197" i="4"/>
  <c r="C1197" i="4" s="1"/>
  <c r="M1196" i="4"/>
  <c r="D1196" i="4" s="1"/>
  <c r="L1196" i="4"/>
  <c r="C1196" i="4" s="1"/>
  <c r="M1195" i="4"/>
  <c r="D1195" i="4" s="1"/>
  <c r="L1195" i="4"/>
  <c r="C1195" i="4" s="1"/>
  <c r="M1194" i="4"/>
  <c r="D1194" i="4" s="1"/>
  <c r="L1194" i="4"/>
  <c r="C1194" i="4" s="1"/>
  <c r="M1193" i="4"/>
  <c r="D1193" i="4" s="1"/>
  <c r="L1193" i="4"/>
  <c r="C1193" i="4" s="1"/>
  <c r="M1192" i="4"/>
  <c r="D1192" i="4" s="1"/>
  <c r="L1192" i="4"/>
  <c r="C1192" i="4" s="1"/>
  <c r="M1191" i="4"/>
  <c r="D1191" i="4" s="1"/>
  <c r="L1191" i="4"/>
  <c r="C1191" i="4" s="1"/>
  <c r="M1190" i="4"/>
  <c r="D1190" i="4" s="1"/>
  <c r="L1190" i="4"/>
  <c r="C1190" i="4" s="1"/>
  <c r="M1189" i="4"/>
  <c r="D1189" i="4" s="1"/>
  <c r="L1189" i="4"/>
  <c r="C1189" i="4" s="1"/>
  <c r="M1188" i="4"/>
  <c r="D1188" i="4" s="1"/>
  <c r="L1188" i="4"/>
  <c r="C1188" i="4" s="1"/>
  <c r="M1187" i="4"/>
  <c r="D1187" i="4" s="1"/>
  <c r="L1187" i="4"/>
  <c r="C1187" i="4" s="1"/>
  <c r="M1186" i="4"/>
  <c r="D1186" i="4" s="1"/>
  <c r="L1186" i="4"/>
  <c r="C1186" i="4" s="1"/>
  <c r="M1185" i="4"/>
  <c r="D1185" i="4" s="1"/>
  <c r="L1185" i="4"/>
  <c r="C1185" i="4" s="1"/>
  <c r="M1184" i="4"/>
  <c r="D1184" i="4" s="1"/>
  <c r="L1184" i="4"/>
  <c r="C1184" i="4" s="1"/>
  <c r="M1183" i="4"/>
  <c r="D1183" i="4" s="1"/>
  <c r="L1183" i="4"/>
  <c r="C1183" i="4" s="1"/>
  <c r="M1182" i="4"/>
  <c r="D1182" i="4" s="1"/>
  <c r="L1182" i="4"/>
  <c r="C1182" i="4" s="1"/>
  <c r="M1181" i="4"/>
  <c r="D1181" i="4" s="1"/>
  <c r="L1181" i="4"/>
  <c r="C1181" i="4" s="1"/>
  <c r="M1180" i="4"/>
  <c r="D1180" i="4" s="1"/>
  <c r="L1180" i="4"/>
  <c r="C1180" i="4" s="1"/>
  <c r="M1179" i="4"/>
  <c r="D1179" i="4" s="1"/>
  <c r="L1179" i="4"/>
  <c r="C1179" i="4" s="1"/>
  <c r="M1178" i="4"/>
  <c r="D1178" i="4" s="1"/>
  <c r="L1178" i="4"/>
  <c r="C1178" i="4" s="1"/>
  <c r="M1177" i="4"/>
  <c r="D1177" i="4" s="1"/>
  <c r="L1177" i="4"/>
  <c r="C1177" i="4" s="1"/>
  <c r="M1176" i="4"/>
  <c r="D1176" i="4" s="1"/>
  <c r="L1176" i="4"/>
  <c r="C1176" i="4" s="1"/>
  <c r="M1175" i="4"/>
  <c r="D1175" i="4" s="1"/>
  <c r="L1175" i="4"/>
  <c r="C1175" i="4" s="1"/>
  <c r="M1174" i="4"/>
  <c r="D1174" i="4" s="1"/>
  <c r="L1174" i="4"/>
  <c r="C1174" i="4" s="1"/>
  <c r="M1173" i="4"/>
  <c r="D1173" i="4" s="1"/>
  <c r="L1173" i="4"/>
  <c r="C1173" i="4" s="1"/>
  <c r="M1172" i="4"/>
  <c r="D1172" i="4" s="1"/>
  <c r="L1172" i="4"/>
  <c r="C1172" i="4" s="1"/>
  <c r="M1171" i="4"/>
  <c r="D1171" i="4" s="1"/>
  <c r="L1171" i="4"/>
  <c r="C1171" i="4" s="1"/>
  <c r="M1170" i="4"/>
  <c r="D1170" i="4" s="1"/>
  <c r="L1170" i="4"/>
  <c r="C1170" i="4" s="1"/>
  <c r="M1169" i="4"/>
  <c r="D1169" i="4" s="1"/>
  <c r="L1169" i="4"/>
  <c r="C1169" i="4" s="1"/>
  <c r="M1168" i="4"/>
  <c r="D1168" i="4" s="1"/>
  <c r="L1168" i="4"/>
  <c r="C1168" i="4" s="1"/>
  <c r="M1167" i="4"/>
  <c r="D1167" i="4" s="1"/>
  <c r="L1167" i="4"/>
  <c r="C1167" i="4" s="1"/>
  <c r="M1166" i="4"/>
  <c r="D1166" i="4" s="1"/>
  <c r="L1166" i="4"/>
  <c r="C1166" i="4" s="1"/>
  <c r="M1165" i="4"/>
  <c r="D1165" i="4" s="1"/>
  <c r="L1165" i="4"/>
  <c r="C1165" i="4" s="1"/>
  <c r="M1164" i="4"/>
  <c r="D1164" i="4" s="1"/>
  <c r="L1164" i="4"/>
  <c r="C1164" i="4" s="1"/>
  <c r="M1163" i="4"/>
  <c r="D1163" i="4" s="1"/>
  <c r="L1163" i="4"/>
  <c r="C1163" i="4" s="1"/>
  <c r="M1162" i="4"/>
  <c r="D1162" i="4" s="1"/>
  <c r="L1162" i="4"/>
  <c r="C1162" i="4" s="1"/>
  <c r="M1161" i="4"/>
  <c r="D1161" i="4" s="1"/>
  <c r="L1161" i="4"/>
  <c r="C1161" i="4" s="1"/>
  <c r="M1160" i="4"/>
  <c r="D1160" i="4" s="1"/>
  <c r="L1160" i="4"/>
  <c r="C1160" i="4" s="1"/>
  <c r="M1159" i="4"/>
  <c r="D1159" i="4" s="1"/>
  <c r="L1159" i="4"/>
  <c r="C1159" i="4" s="1"/>
  <c r="M1158" i="4"/>
  <c r="D1158" i="4" s="1"/>
  <c r="L1158" i="4"/>
  <c r="C1158" i="4" s="1"/>
  <c r="M1157" i="4"/>
  <c r="D1157" i="4" s="1"/>
  <c r="L1157" i="4"/>
  <c r="C1157" i="4" s="1"/>
  <c r="M1156" i="4"/>
  <c r="D1156" i="4" s="1"/>
  <c r="L1156" i="4"/>
  <c r="C1156" i="4" s="1"/>
  <c r="M1155" i="4"/>
  <c r="D1155" i="4" s="1"/>
  <c r="L1155" i="4"/>
  <c r="C1155" i="4" s="1"/>
  <c r="M1154" i="4"/>
  <c r="D1154" i="4" s="1"/>
  <c r="L1154" i="4"/>
  <c r="C1154" i="4" s="1"/>
  <c r="M1153" i="4"/>
  <c r="D1153" i="4" s="1"/>
  <c r="L1153" i="4"/>
  <c r="C1153" i="4" s="1"/>
  <c r="M1152" i="4"/>
  <c r="D1152" i="4" s="1"/>
  <c r="L1152" i="4"/>
  <c r="C1152" i="4" s="1"/>
  <c r="M1151" i="4"/>
  <c r="D1151" i="4" s="1"/>
  <c r="L1151" i="4"/>
  <c r="C1151" i="4" s="1"/>
  <c r="M1150" i="4"/>
  <c r="D1150" i="4" s="1"/>
  <c r="L1150" i="4"/>
  <c r="C1150" i="4" s="1"/>
  <c r="M1149" i="4"/>
  <c r="D1149" i="4" s="1"/>
  <c r="L1149" i="4"/>
  <c r="C1149" i="4" s="1"/>
  <c r="M1148" i="4"/>
  <c r="D1148" i="4" s="1"/>
  <c r="L1148" i="4"/>
  <c r="C1148" i="4" s="1"/>
  <c r="M1147" i="4"/>
  <c r="D1147" i="4" s="1"/>
  <c r="L1147" i="4"/>
  <c r="C1147" i="4" s="1"/>
  <c r="M1146" i="4"/>
  <c r="D1146" i="4" s="1"/>
  <c r="L1146" i="4"/>
  <c r="C1146" i="4" s="1"/>
  <c r="M1145" i="4"/>
  <c r="D1145" i="4" s="1"/>
  <c r="L1145" i="4"/>
  <c r="C1145" i="4" s="1"/>
  <c r="M1144" i="4"/>
  <c r="D1144" i="4" s="1"/>
  <c r="L1144" i="4"/>
  <c r="C1144" i="4" s="1"/>
  <c r="M1143" i="4"/>
  <c r="D1143" i="4" s="1"/>
  <c r="L1143" i="4"/>
  <c r="C1143" i="4" s="1"/>
  <c r="M1142" i="4"/>
  <c r="D1142" i="4" s="1"/>
  <c r="L1142" i="4"/>
  <c r="C1142" i="4" s="1"/>
  <c r="M1141" i="4"/>
  <c r="D1141" i="4" s="1"/>
  <c r="L1141" i="4"/>
  <c r="C1141" i="4" s="1"/>
  <c r="M1140" i="4"/>
  <c r="D1140" i="4" s="1"/>
  <c r="L1140" i="4"/>
  <c r="C1140" i="4" s="1"/>
  <c r="M1139" i="4"/>
  <c r="D1139" i="4" s="1"/>
  <c r="L1139" i="4"/>
  <c r="C1139" i="4" s="1"/>
  <c r="M1138" i="4"/>
  <c r="D1138" i="4" s="1"/>
  <c r="L1138" i="4"/>
  <c r="C1138" i="4" s="1"/>
  <c r="M1137" i="4"/>
  <c r="D1137" i="4" s="1"/>
  <c r="L1137" i="4"/>
  <c r="C1137" i="4" s="1"/>
  <c r="M1136" i="4"/>
  <c r="D1136" i="4" s="1"/>
  <c r="L1136" i="4"/>
  <c r="C1136" i="4" s="1"/>
  <c r="M1135" i="4"/>
  <c r="D1135" i="4" s="1"/>
  <c r="L1135" i="4"/>
  <c r="C1135" i="4" s="1"/>
  <c r="M1134" i="4"/>
  <c r="D1134" i="4" s="1"/>
  <c r="L1134" i="4"/>
  <c r="C1134" i="4" s="1"/>
  <c r="M1133" i="4"/>
  <c r="D1133" i="4" s="1"/>
  <c r="L1133" i="4"/>
  <c r="C1133" i="4" s="1"/>
  <c r="M1132" i="4"/>
  <c r="D1132" i="4" s="1"/>
  <c r="L1132" i="4"/>
  <c r="C1132" i="4" s="1"/>
  <c r="M1131" i="4"/>
  <c r="D1131" i="4" s="1"/>
  <c r="L1131" i="4"/>
  <c r="C1131" i="4" s="1"/>
  <c r="M1130" i="4"/>
  <c r="D1130" i="4" s="1"/>
  <c r="L1130" i="4"/>
  <c r="C1130" i="4" s="1"/>
  <c r="M1129" i="4"/>
  <c r="D1129" i="4" s="1"/>
  <c r="L1129" i="4"/>
  <c r="C1129" i="4" s="1"/>
  <c r="O974" i="4"/>
  <c r="E974" i="4" s="1"/>
  <c r="N974" i="4"/>
  <c r="D974" i="4" s="1"/>
  <c r="M974" i="4"/>
  <c r="C974" i="4" s="1"/>
  <c r="O973" i="4"/>
  <c r="E973" i="4" s="1"/>
  <c r="N973" i="4"/>
  <c r="D973" i="4" s="1"/>
  <c r="M973" i="4"/>
  <c r="C973" i="4" s="1"/>
  <c r="O972" i="4"/>
  <c r="E972" i="4" s="1"/>
  <c r="N972" i="4"/>
  <c r="D972" i="4" s="1"/>
  <c r="M972" i="4"/>
  <c r="C972" i="4" s="1"/>
  <c r="O971" i="4"/>
  <c r="E971" i="4" s="1"/>
  <c r="N971" i="4"/>
  <c r="D971" i="4" s="1"/>
  <c r="M971" i="4"/>
  <c r="C971" i="4" s="1"/>
  <c r="O970" i="4"/>
  <c r="E970" i="4" s="1"/>
  <c r="N970" i="4"/>
  <c r="D970" i="4" s="1"/>
  <c r="M970" i="4"/>
  <c r="C970" i="4" s="1"/>
  <c r="O969" i="4"/>
  <c r="E969" i="4" s="1"/>
  <c r="N969" i="4"/>
  <c r="D969" i="4" s="1"/>
  <c r="M969" i="4"/>
  <c r="C969" i="4" s="1"/>
  <c r="O968" i="4"/>
  <c r="E968" i="4" s="1"/>
  <c r="N968" i="4"/>
  <c r="D968" i="4" s="1"/>
  <c r="M968" i="4"/>
  <c r="C968" i="4" s="1"/>
  <c r="O967" i="4"/>
  <c r="E967" i="4" s="1"/>
  <c r="N967" i="4"/>
  <c r="D967" i="4" s="1"/>
  <c r="M967" i="4"/>
  <c r="C967" i="4" s="1"/>
  <c r="O966" i="4"/>
  <c r="E966" i="4" s="1"/>
  <c r="N966" i="4"/>
  <c r="D966" i="4" s="1"/>
  <c r="M966" i="4"/>
  <c r="C966" i="4" s="1"/>
  <c r="O965" i="4"/>
  <c r="E965" i="4" s="1"/>
  <c r="N965" i="4"/>
  <c r="D965" i="4" s="1"/>
  <c r="M965" i="4"/>
  <c r="C965" i="4" s="1"/>
  <c r="O964" i="4"/>
  <c r="E964" i="4" s="1"/>
  <c r="N964" i="4"/>
  <c r="D964" i="4" s="1"/>
  <c r="M964" i="4"/>
  <c r="C964" i="4" s="1"/>
  <c r="O963" i="4"/>
  <c r="E963" i="4" s="1"/>
  <c r="N963" i="4"/>
  <c r="D963" i="4" s="1"/>
  <c r="M963" i="4"/>
  <c r="C963" i="4" s="1"/>
  <c r="O962" i="4"/>
  <c r="E962" i="4" s="1"/>
  <c r="N962" i="4"/>
  <c r="D962" i="4" s="1"/>
  <c r="M962" i="4"/>
  <c r="C962" i="4" s="1"/>
  <c r="O961" i="4"/>
  <c r="E961" i="4" s="1"/>
  <c r="N961" i="4"/>
  <c r="D961" i="4" s="1"/>
  <c r="M961" i="4"/>
  <c r="C961" i="4" s="1"/>
  <c r="O960" i="4"/>
  <c r="E960" i="4" s="1"/>
  <c r="N960" i="4"/>
  <c r="D960" i="4" s="1"/>
  <c r="M960" i="4"/>
  <c r="C960" i="4" s="1"/>
  <c r="O959" i="4"/>
  <c r="E959" i="4" s="1"/>
  <c r="N959" i="4"/>
  <c r="D959" i="4" s="1"/>
  <c r="M959" i="4"/>
  <c r="C959" i="4" s="1"/>
  <c r="O958" i="4"/>
  <c r="E958" i="4" s="1"/>
  <c r="N958" i="4"/>
  <c r="D958" i="4" s="1"/>
  <c r="M958" i="4"/>
  <c r="C958" i="4" s="1"/>
  <c r="O957" i="4"/>
  <c r="E957" i="4" s="1"/>
  <c r="N957" i="4"/>
  <c r="D957" i="4" s="1"/>
  <c r="M957" i="4"/>
  <c r="C957" i="4" s="1"/>
  <c r="O956" i="4"/>
  <c r="E956" i="4" s="1"/>
  <c r="N956" i="4"/>
  <c r="D956" i="4" s="1"/>
  <c r="M956" i="4"/>
  <c r="C956" i="4" s="1"/>
  <c r="O955" i="4"/>
  <c r="E955" i="4" s="1"/>
  <c r="N955" i="4"/>
  <c r="D955" i="4" s="1"/>
  <c r="M955" i="4"/>
  <c r="C955" i="4" s="1"/>
  <c r="O954" i="4"/>
  <c r="E954" i="4" s="1"/>
  <c r="N954" i="4"/>
  <c r="D954" i="4" s="1"/>
  <c r="M954" i="4"/>
  <c r="C954" i="4" s="1"/>
  <c r="O953" i="4"/>
  <c r="E953" i="4" s="1"/>
  <c r="N953" i="4"/>
  <c r="D953" i="4" s="1"/>
  <c r="M953" i="4"/>
  <c r="C953" i="4" s="1"/>
  <c r="O952" i="4"/>
  <c r="E952" i="4" s="1"/>
  <c r="N952" i="4"/>
  <c r="D952" i="4" s="1"/>
  <c r="M952" i="4"/>
  <c r="C952" i="4" s="1"/>
  <c r="O951" i="4"/>
  <c r="E951" i="4" s="1"/>
  <c r="N951" i="4"/>
  <c r="D951" i="4" s="1"/>
  <c r="M951" i="4"/>
  <c r="C951" i="4" s="1"/>
  <c r="O950" i="4"/>
  <c r="E950" i="4" s="1"/>
  <c r="N950" i="4"/>
  <c r="D950" i="4" s="1"/>
  <c r="M950" i="4"/>
  <c r="C950" i="4" s="1"/>
  <c r="O949" i="4"/>
  <c r="E949" i="4" s="1"/>
  <c r="N949" i="4"/>
  <c r="D949" i="4" s="1"/>
  <c r="M949" i="4"/>
  <c r="C949" i="4" s="1"/>
  <c r="O948" i="4"/>
  <c r="E948" i="4" s="1"/>
  <c r="N948" i="4"/>
  <c r="D948" i="4" s="1"/>
  <c r="M948" i="4"/>
  <c r="C948" i="4" s="1"/>
  <c r="O947" i="4"/>
  <c r="E947" i="4" s="1"/>
  <c r="N947" i="4"/>
  <c r="D947" i="4" s="1"/>
  <c r="M947" i="4"/>
  <c r="C947" i="4" s="1"/>
  <c r="O946" i="4"/>
  <c r="E946" i="4" s="1"/>
  <c r="N946" i="4"/>
  <c r="D946" i="4" s="1"/>
  <c r="M946" i="4"/>
  <c r="C946" i="4" s="1"/>
  <c r="O945" i="4"/>
  <c r="E945" i="4" s="1"/>
  <c r="N945" i="4"/>
  <c r="D945" i="4" s="1"/>
  <c r="M945" i="4"/>
  <c r="C945" i="4" s="1"/>
  <c r="O944" i="4"/>
  <c r="E944" i="4" s="1"/>
  <c r="N944" i="4"/>
  <c r="D944" i="4" s="1"/>
  <c r="M944" i="4"/>
  <c r="C944" i="4" s="1"/>
  <c r="O943" i="4"/>
  <c r="E943" i="4" s="1"/>
  <c r="N943" i="4"/>
  <c r="D943" i="4" s="1"/>
  <c r="M943" i="4"/>
  <c r="C943" i="4" s="1"/>
  <c r="O942" i="4"/>
  <c r="E942" i="4" s="1"/>
  <c r="N942" i="4"/>
  <c r="D942" i="4" s="1"/>
  <c r="M942" i="4"/>
  <c r="C942" i="4" s="1"/>
  <c r="O941" i="4"/>
  <c r="E941" i="4" s="1"/>
  <c r="N941" i="4"/>
  <c r="D941" i="4" s="1"/>
  <c r="M941" i="4"/>
  <c r="C941" i="4" s="1"/>
  <c r="O940" i="4"/>
  <c r="E940" i="4" s="1"/>
  <c r="N940" i="4"/>
  <c r="D940" i="4" s="1"/>
  <c r="M940" i="4"/>
  <c r="C940" i="4" s="1"/>
  <c r="O939" i="4"/>
  <c r="E939" i="4" s="1"/>
  <c r="N939" i="4"/>
  <c r="D939" i="4" s="1"/>
  <c r="M939" i="4"/>
  <c r="C939" i="4" s="1"/>
  <c r="O938" i="4"/>
  <c r="E938" i="4" s="1"/>
  <c r="N938" i="4"/>
  <c r="D938" i="4" s="1"/>
  <c r="M938" i="4"/>
  <c r="C938" i="4" s="1"/>
  <c r="O937" i="4"/>
  <c r="E937" i="4" s="1"/>
  <c r="N937" i="4"/>
  <c r="D937" i="4" s="1"/>
  <c r="M937" i="4"/>
  <c r="C937" i="4" s="1"/>
  <c r="O936" i="4"/>
  <c r="E936" i="4" s="1"/>
  <c r="N936" i="4"/>
  <c r="D936" i="4" s="1"/>
  <c r="M936" i="4"/>
  <c r="C936" i="4" s="1"/>
  <c r="O935" i="4"/>
  <c r="E935" i="4" s="1"/>
  <c r="N935" i="4"/>
  <c r="D935" i="4" s="1"/>
  <c r="M935" i="4"/>
  <c r="C935" i="4" s="1"/>
  <c r="O934" i="4"/>
  <c r="E934" i="4" s="1"/>
  <c r="N934" i="4"/>
  <c r="D934" i="4" s="1"/>
  <c r="M934" i="4"/>
  <c r="C934" i="4" s="1"/>
  <c r="O933" i="4"/>
  <c r="E933" i="4" s="1"/>
  <c r="N933" i="4"/>
  <c r="D933" i="4" s="1"/>
  <c r="M933" i="4"/>
  <c r="C933" i="4" s="1"/>
  <c r="O932" i="4"/>
  <c r="E932" i="4" s="1"/>
  <c r="N932" i="4"/>
  <c r="D932" i="4" s="1"/>
  <c r="M932" i="4"/>
  <c r="C932" i="4" s="1"/>
  <c r="O931" i="4"/>
  <c r="E931" i="4" s="1"/>
  <c r="N931" i="4"/>
  <c r="D931" i="4" s="1"/>
  <c r="M931" i="4"/>
  <c r="C931" i="4" s="1"/>
  <c r="O930" i="4"/>
  <c r="E930" i="4" s="1"/>
  <c r="N930" i="4"/>
  <c r="D930" i="4" s="1"/>
  <c r="M930" i="4"/>
  <c r="C930" i="4" s="1"/>
  <c r="O929" i="4"/>
  <c r="E929" i="4" s="1"/>
  <c r="N929" i="4"/>
  <c r="D929" i="4" s="1"/>
  <c r="M929" i="4"/>
  <c r="C929" i="4" s="1"/>
  <c r="O928" i="4"/>
  <c r="E928" i="4" s="1"/>
  <c r="N928" i="4"/>
  <c r="D928" i="4" s="1"/>
  <c r="M928" i="4"/>
  <c r="C928" i="4" s="1"/>
  <c r="O927" i="4"/>
  <c r="E927" i="4" s="1"/>
  <c r="N927" i="4"/>
  <c r="D927" i="4" s="1"/>
  <c r="M927" i="4"/>
  <c r="C927" i="4" s="1"/>
  <c r="O926" i="4"/>
  <c r="E926" i="4" s="1"/>
  <c r="N926" i="4"/>
  <c r="D926" i="4" s="1"/>
  <c r="M926" i="4"/>
  <c r="C926" i="4" s="1"/>
  <c r="O925" i="4"/>
  <c r="E925" i="4" s="1"/>
  <c r="N925" i="4"/>
  <c r="D925" i="4" s="1"/>
  <c r="M925" i="4"/>
  <c r="C925" i="4" s="1"/>
  <c r="O924" i="4"/>
  <c r="E924" i="4" s="1"/>
  <c r="N924" i="4"/>
  <c r="D924" i="4" s="1"/>
  <c r="M924" i="4"/>
  <c r="C924" i="4" s="1"/>
  <c r="O923" i="4"/>
  <c r="E923" i="4" s="1"/>
  <c r="N923" i="4"/>
  <c r="D923" i="4" s="1"/>
  <c r="M923" i="4"/>
  <c r="C923" i="4" s="1"/>
  <c r="O922" i="4"/>
  <c r="E922" i="4" s="1"/>
  <c r="N922" i="4"/>
  <c r="D922" i="4" s="1"/>
  <c r="M922" i="4"/>
  <c r="C922" i="4" s="1"/>
  <c r="O921" i="4"/>
  <c r="E921" i="4" s="1"/>
  <c r="N921" i="4"/>
  <c r="D921" i="4" s="1"/>
  <c r="M921" i="4"/>
  <c r="C921" i="4" s="1"/>
  <c r="O920" i="4"/>
  <c r="E920" i="4" s="1"/>
  <c r="N920" i="4"/>
  <c r="D920" i="4" s="1"/>
  <c r="M920" i="4"/>
  <c r="C920" i="4" s="1"/>
  <c r="O919" i="4"/>
  <c r="E919" i="4" s="1"/>
  <c r="N919" i="4"/>
  <c r="D919" i="4" s="1"/>
  <c r="M919" i="4"/>
  <c r="C919" i="4" s="1"/>
  <c r="O918" i="4"/>
  <c r="E918" i="4" s="1"/>
  <c r="N918" i="4"/>
  <c r="D918" i="4" s="1"/>
  <c r="M918" i="4"/>
  <c r="C918" i="4" s="1"/>
  <c r="O917" i="4"/>
  <c r="E917" i="4" s="1"/>
  <c r="N917" i="4"/>
  <c r="D917" i="4" s="1"/>
  <c r="M917" i="4"/>
  <c r="C917" i="4" s="1"/>
  <c r="O916" i="4"/>
  <c r="E916" i="4" s="1"/>
  <c r="N916" i="4"/>
  <c r="D916" i="4" s="1"/>
  <c r="M916" i="4"/>
  <c r="C916" i="4" s="1"/>
  <c r="O915" i="4"/>
  <c r="E915" i="4" s="1"/>
  <c r="N915" i="4"/>
  <c r="D915" i="4" s="1"/>
  <c r="M915" i="4"/>
  <c r="C915" i="4" s="1"/>
  <c r="O914" i="4"/>
  <c r="E914" i="4" s="1"/>
  <c r="N914" i="4"/>
  <c r="D914" i="4" s="1"/>
  <c r="M914" i="4"/>
  <c r="C914" i="4" s="1"/>
  <c r="O913" i="4"/>
  <c r="E913" i="4" s="1"/>
  <c r="N913" i="4"/>
  <c r="D913" i="4" s="1"/>
  <c r="M913" i="4"/>
  <c r="C913" i="4" s="1"/>
  <c r="O912" i="4"/>
  <c r="E912" i="4" s="1"/>
  <c r="N912" i="4"/>
  <c r="D912" i="4" s="1"/>
  <c r="M912" i="4"/>
  <c r="C912" i="4" s="1"/>
  <c r="O911" i="4"/>
  <c r="E911" i="4" s="1"/>
  <c r="N911" i="4"/>
  <c r="D911" i="4" s="1"/>
  <c r="M911" i="4"/>
  <c r="C911" i="4" s="1"/>
  <c r="O910" i="4"/>
  <c r="E910" i="4" s="1"/>
  <c r="N910" i="4"/>
  <c r="D910" i="4" s="1"/>
  <c r="M910" i="4"/>
  <c r="C910" i="4" s="1"/>
  <c r="O909" i="4"/>
  <c r="E909" i="4" s="1"/>
  <c r="N909" i="4"/>
  <c r="D909" i="4" s="1"/>
  <c r="M909" i="4"/>
  <c r="C909" i="4" s="1"/>
  <c r="O908" i="4"/>
  <c r="E908" i="4" s="1"/>
  <c r="N908" i="4"/>
  <c r="D908" i="4" s="1"/>
  <c r="M908" i="4"/>
  <c r="C908" i="4" s="1"/>
  <c r="O907" i="4"/>
  <c r="E907" i="4" s="1"/>
  <c r="N907" i="4"/>
  <c r="D907" i="4" s="1"/>
  <c r="M907" i="4"/>
  <c r="C907" i="4" s="1"/>
  <c r="O906" i="4"/>
  <c r="E906" i="4" s="1"/>
  <c r="N906" i="4"/>
  <c r="D906" i="4" s="1"/>
  <c r="M906" i="4"/>
  <c r="C906" i="4" s="1"/>
  <c r="O905" i="4"/>
  <c r="E905" i="4" s="1"/>
  <c r="N905" i="4"/>
  <c r="D905" i="4" s="1"/>
  <c r="M905" i="4"/>
  <c r="C905" i="4" s="1"/>
  <c r="F374" i="4"/>
  <c r="E374" i="4"/>
  <c r="D374" i="4"/>
  <c r="C374" i="4"/>
  <c r="F373" i="4"/>
  <c r="E373" i="4"/>
  <c r="D373" i="4"/>
  <c r="C373" i="4"/>
  <c r="F372" i="4"/>
  <c r="E372" i="4"/>
  <c r="D372" i="4"/>
  <c r="C372" i="4"/>
  <c r="F371" i="4"/>
  <c r="E371" i="4"/>
  <c r="D371" i="4"/>
  <c r="C371" i="4"/>
  <c r="F370" i="4"/>
  <c r="E370" i="4"/>
  <c r="D370" i="4"/>
  <c r="C370" i="4"/>
  <c r="F369" i="4"/>
  <c r="E369" i="4"/>
  <c r="D369" i="4"/>
  <c r="C369" i="4"/>
  <c r="F368" i="4"/>
  <c r="E368" i="4"/>
  <c r="D368" i="4"/>
  <c r="C368" i="4"/>
  <c r="F367" i="4"/>
  <c r="E367" i="4"/>
  <c r="D367" i="4"/>
  <c r="C367" i="4"/>
  <c r="F366" i="4"/>
  <c r="E366" i="4"/>
  <c r="D366" i="4"/>
  <c r="C366" i="4"/>
  <c r="F365" i="4"/>
  <c r="E365" i="4"/>
  <c r="D365" i="4"/>
  <c r="C365" i="4"/>
  <c r="F364" i="4"/>
  <c r="E364" i="4"/>
  <c r="D364" i="4"/>
  <c r="C364" i="4"/>
  <c r="F363" i="4"/>
  <c r="E363" i="4"/>
  <c r="D363" i="4"/>
  <c r="C363" i="4"/>
  <c r="F362" i="4"/>
  <c r="E362" i="4"/>
  <c r="D362" i="4"/>
  <c r="C362" i="4"/>
  <c r="F361" i="4"/>
  <c r="E361" i="4"/>
  <c r="D361" i="4"/>
  <c r="C361" i="4"/>
  <c r="F360" i="4"/>
  <c r="E360" i="4"/>
  <c r="D360" i="4"/>
  <c r="C360" i="4"/>
  <c r="F359" i="4"/>
  <c r="E359" i="4"/>
  <c r="D359" i="4"/>
  <c r="C359" i="4"/>
  <c r="F358" i="4"/>
  <c r="E358" i="4"/>
  <c r="D358" i="4"/>
  <c r="C358" i="4"/>
  <c r="F357" i="4"/>
  <c r="E357" i="4"/>
  <c r="D357" i="4"/>
  <c r="C357" i="4"/>
  <c r="F356" i="4"/>
  <c r="E356" i="4"/>
  <c r="D356" i="4"/>
  <c r="C356" i="4"/>
  <c r="F355" i="4"/>
  <c r="E355" i="4"/>
  <c r="D355" i="4"/>
  <c r="C355" i="4"/>
  <c r="F354" i="4"/>
  <c r="E354" i="4"/>
  <c r="D354" i="4"/>
  <c r="C354" i="4"/>
  <c r="F353" i="4"/>
  <c r="E353" i="4"/>
  <c r="D353" i="4"/>
  <c r="C353" i="4"/>
  <c r="F352" i="4"/>
  <c r="E352" i="4"/>
  <c r="D352" i="4"/>
  <c r="C352" i="4"/>
  <c r="F351" i="4"/>
  <c r="E351" i="4"/>
  <c r="D351" i="4"/>
  <c r="C351" i="4"/>
  <c r="F350" i="4"/>
  <c r="E350" i="4"/>
  <c r="D350" i="4"/>
  <c r="C350" i="4"/>
  <c r="F349" i="4"/>
  <c r="E349" i="4"/>
  <c r="D349" i="4"/>
  <c r="C349" i="4"/>
  <c r="F348" i="4"/>
  <c r="E348" i="4"/>
  <c r="D348" i="4"/>
  <c r="C348" i="4"/>
  <c r="F347" i="4"/>
  <c r="E347" i="4"/>
  <c r="D347" i="4"/>
  <c r="C347" i="4"/>
  <c r="F346" i="4"/>
  <c r="E346" i="4"/>
  <c r="D346" i="4"/>
  <c r="C346" i="4"/>
  <c r="F345" i="4"/>
  <c r="E345" i="4"/>
  <c r="D345" i="4"/>
  <c r="C345" i="4"/>
  <c r="F344" i="4"/>
  <c r="E344" i="4"/>
  <c r="D344" i="4"/>
  <c r="C344" i="4"/>
  <c r="F343" i="4"/>
  <c r="E343" i="4"/>
  <c r="D343" i="4"/>
  <c r="C343" i="4"/>
  <c r="F342" i="4"/>
  <c r="E342" i="4"/>
  <c r="D342" i="4"/>
  <c r="C342" i="4"/>
  <c r="F341" i="4"/>
  <c r="E341" i="4"/>
  <c r="D341" i="4"/>
  <c r="C341" i="4"/>
  <c r="F340" i="4"/>
  <c r="E340" i="4"/>
  <c r="D340" i="4"/>
  <c r="C340" i="4"/>
  <c r="F339" i="4"/>
  <c r="E339" i="4"/>
  <c r="D339" i="4"/>
  <c r="C339" i="4"/>
  <c r="F338" i="4"/>
  <c r="E338" i="4"/>
  <c r="D338" i="4"/>
  <c r="C338" i="4"/>
  <c r="F337" i="4"/>
  <c r="E337" i="4"/>
  <c r="D337" i="4"/>
  <c r="C337" i="4"/>
  <c r="F336" i="4"/>
  <c r="E336" i="4"/>
  <c r="D336" i="4"/>
  <c r="C336" i="4"/>
  <c r="F335" i="4"/>
  <c r="E335" i="4"/>
  <c r="D335" i="4"/>
  <c r="C335" i="4"/>
  <c r="F334" i="4"/>
  <c r="E334" i="4"/>
  <c r="D334" i="4"/>
  <c r="C334" i="4"/>
  <c r="F333" i="4"/>
  <c r="E333" i="4"/>
  <c r="D333" i="4"/>
  <c r="C333" i="4"/>
  <c r="F332" i="4"/>
  <c r="E332" i="4"/>
  <c r="D332" i="4"/>
  <c r="C332" i="4"/>
  <c r="F331" i="4"/>
  <c r="E331" i="4"/>
  <c r="D331" i="4"/>
  <c r="C331" i="4"/>
  <c r="F330" i="4"/>
  <c r="E330" i="4"/>
  <c r="D330" i="4"/>
  <c r="C330" i="4"/>
  <c r="F329" i="4"/>
  <c r="E329" i="4"/>
  <c r="D329" i="4"/>
  <c r="C329" i="4"/>
  <c r="F328" i="4"/>
  <c r="E328" i="4"/>
  <c r="D328" i="4"/>
  <c r="C328" i="4"/>
  <c r="F327" i="4"/>
  <c r="E327" i="4"/>
  <c r="D327" i="4"/>
  <c r="C327" i="4"/>
  <c r="F326" i="4"/>
  <c r="E326" i="4"/>
  <c r="D326" i="4"/>
  <c r="C326" i="4"/>
  <c r="F325" i="4"/>
  <c r="E325" i="4"/>
  <c r="D325" i="4"/>
  <c r="C325" i="4"/>
  <c r="F324" i="4"/>
  <c r="E324" i="4"/>
  <c r="D324" i="4"/>
  <c r="C324" i="4"/>
  <c r="F323" i="4"/>
  <c r="E323" i="4"/>
  <c r="D323" i="4"/>
  <c r="C323" i="4"/>
  <c r="F322" i="4"/>
  <c r="E322" i="4"/>
  <c r="D322" i="4"/>
  <c r="C322" i="4"/>
  <c r="F321" i="4"/>
  <c r="E321" i="4"/>
  <c r="D321" i="4"/>
  <c r="C321" i="4"/>
  <c r="F320" i="4"/>
  <c r="E320" i="4"/>
  <c r="D320" i="4"/>
  <c r="C320" i="4"/>
  <c r="F319" i="4"/>
  <c r="E319" i="4"/>
  <c r="D319" i="4"/>
  <c r="C319" i="4"/>
  <c r="F318" i="4"/>
  <c r="E318" i="4"/>
  <c r="D318" i="4"/>
  <c r="C318" i="4"/>
  <c r="F317" i="4"/>
  <c r="E317" i="4"/>
  <c r="D317" i="4"/>
  <c r="C317" i="4"/>
  <c r="F316" i="4"/>
  <c r="E316" i="4"/>
  <c r="D316" i="4"/>
  <c r="C316" i="4"/>
  <c r="F315" i="4"/>
  <c r="E315" i="4"/>
  <c r="D315" i="4"/>
  <c r="C315" i="4"/>
  <c r="F314" i="4"/>
  <c r="E314" i="4"/>
  <c r="D314" i="4"/>
  <c r="C314" i="4"/>
  <c r="F313" i="4"/>
  <c r="E313" i="4"/>
  <c r="D313" i="4"/>
  <c r="C313" i="4"/>
  <c r="F312" i="4"/>
  <c r="E312" i="4"/>
  <c r="D312" i="4"/>
  <c r="C312" i="4"/>
  <c r="F311" i="4"/>
  <c r="E311" i="4"/>
  <c r="D311" i="4"/>
  <c r="C311" i="4"/>
  <c r="F310" i="4"/>
  <c r="E310" i="4"/>
  <c r="D310" i="4"/>
  <c r="C310" i="4"/>
  <c r="F309" i="4"/>
  <c r="E309" i="4"/>
  <c r="D309" i="4"/>
  <c r="C309" i="4"/>
  <c r="F308" i="4"/>
  <c r="E308" i="4"/>
  <c r="D308" i="4"/>
  <c r="C308" i="4"/>
  <c r="F307" i="4"/>
  <c r="E307" i="4"/>
  <c r="D307" i="4"/>
  <c r="C307" i="4"/>
  <c r="F306" i="4"/>
  <c r="E306" i="4"/>
  <c r="D306" i="4"/>
  <c r="C306" i="4"/>
  <c r="F305" i="4"/>
  <c r="E305" i="4"/>
  <c r="D305" i="4"/>
  <c r="C305" i="4"/>
  <c r="F224" i="4"/>
  <c r="E224" i="4"/>
  <c r="D224" i="4"/>
  <c r="C224" i="4"/>
  <c r="F223" i="4"/>
  <c r="E223" i="4"/>
  <c r="D223" i="4"/>
  <c r="C223" i="4"/>
  <c r="F222" i="4"/>
  <c r="E222" i="4"/>
  <c r="D222" i="4"/>
  <c r="C222" i="4"/>
  <c r="F221" i="4"/>
  <c r="E221" i="4"/>
  <c r="D221" i="4"/>
  <c r="C221" i="4"/>
  <c r="F220" i="4"/>
  <c r="E220" i="4"/>
  <c r="D220" i="4"/>
  <c r="C220" i="4"/>
  <c r="F219" i="4"/>
  <c r="E219" i="4"/>
  <c r="D219" i="4"/>
  <c r="C219" i="4"/>
  <c r="F218" i="4"/>
  <c r="E218" i="4"/>
  <c r="D218" i="4"/>
  <c r="C218" i="4"/>
  <c r="F217" i="4"/>
  <c r="E217" i="4"/>
  <c r="D217" i="4"/>
  <c r="C217" i="4"/>
  <c r="F216" i="4"/>
  <c r="E216" i="4"/>
  <c r="D216" i="4"/>
  <c r="C216" i="4"/>
  <c r="F215" i="4"/>
  <c r="E215" i="4"/>
  <c r="D215" i="4"/>
  <c r="C215" i="4"/>
  <c r="F214" i="4"/>
  <c r="E214" i="4"/>
  <c r="D214" i="4"/>
  <c r="C214" i="4"/>
  <c r="F213" i="4"/>
  <c r="E213" i="4"/>
  <c r="D213" i="4"/>
  <c r="C213" i="4"/>
  <c r="F212" i="4"/>
  <c r="E212" i="4"/>
  <c r="D212" i="4"/>
  <c r="C212" i="4"/>
  <c r="F211" i="4"/>
  <c r="E211" i="4"/>
  <c r="D211" i="4"/>
  <c r="C211" i="4"/>
  <c r="F210" i="4"/>
  <c r="E210" i="4"/>
  <c r="D210" i="4"/>
  <c r="C210" i="4"/>
  <c r="F209" i="4"/>
  <c r="E209" i="4"/>
  <c r="D209" i="4"/>
  <c r="C209" i="4"/>
  <c r="F208" i="4"/>
  <c r="E208" i="4"/>
  <c r="D208" i="4"/>
  <c r="C208" i="4"/>
  <c r="F207" i="4"/>
  <c r="E207" i="4"/>
  <c r="D207" i="4"/>
  <c r="C207" i="4"/>
  <c r="F206" i="4"/>
  <c r="E206" i="4"/>
  <c r="D206" i="4"/>
  <c r="C206" i="4"/>
  <c r="F205" i="4"/>
  <c r="E205" i="4"/>
  <c r="D205" i="4"/>
  <c r="C205" i="4"/>
  <c r="F204" i="4"/>
  <c r="E204" i="4"/>
  <c r="D204" i="4"/>
  <c r="C204" i="4"/>
  <c r="F203" i="4"/>
  <c r="E203" i="4"/>
  <c r="D203" i="4"/>
  <c r="C203" i="4"/>
  <c r="F202" i="4"/>
  <c r="E202" i="4"/>
  <c r="D202" i="4"/>
  <c r="C202" i="4"/>
  <c r="F201" i="4"/>
  <c r="E201" i="4"/>
  <c r="D201" i="4"/>
  <c r="C201" i="4"/>
  <c r="F200" i="4"/>
  <c r="E200" i="4"/>
  <c r="D200" i="4"/>
  <c r="C200" i="4"/>
  <c r="F199" i="4"/>
  <c r="E199" i="4"/>
  <c r="D199" i="4"/>
  <c r="C199" i="4"/>
  <c r="F198" i="4"/>
  <c r="E198" i="4"/>
  <c r="D198" i="4"/>
  <c r="C198" i="4"/>
  <c r="F197" i="4"/>
  <c r="E197" i="4"/>
  <c r="D197" i="4"/>
  <c r="C197" i="4"/>
  <c r="F196" i="4"/>
  <c r="E196" i="4"/>
  <c r="D196" i="4"/>
  <c r="C196" i="4"/>
  <c r="F195" i="4"/>
  <c r="E195" i="4"/>
  <c r="D195" i="4"/>
  <c r="C195" i="4"/>
  <c r="F194" i="4"/>
  <c r="E194" i="4"/>
  <c r="D194" i="4"/>
  <c r="C194" i="4"/>
  <c r="F193" i="4"/>
  <c r="E193" i="4"/>
  <c r="D193" i="4"/>
  <c r="C193" i="4"/>
  <c r="F192" i="4"/>
  <c r="E192" i="4"/>
  <c r="D192" i="4"/>
  <c r="C192" i="4"/>
  <c r="F191" i="4"/>
  <c r="E191" i="4"/>
  <c r="D191" i="4"/>
  <c r="C191" i="4"/>
  <c r="F190" i="4"/>
  <c r="E190" i="4"/>
  <c r="D190" i="4"/>
  <c r="C190" i="4"/>
  <c r="F189" i="4"/>
  <c r="E189" i="4"/>
  <c r="D189" i="4"/>
  <c r="C189" i="4"/>
  <c r="F188" i="4"/>
  <c r="E188" i="4"/>
  <c r="D188" i="4"/>
  <c r="C188" i="4"/>
  <c r="F187" i="4"/>
  <c r="E187" i="4"/>
  <c r="D187" i="4"/>
  <c r="C187" i="4"/>
  <c r="F186" i="4"/>
  <c r="E186" i="4"/>
  <c r="D186" i="4"/>
  <c r="C186" i="4"/>
  <c r="F185" i="4"/>
  <c r="E185" i="4"/>
  <c r="D185" i="4"/>
  <c r="C185" i="4"/>
  <c r="F184" i="4"/>
  <c r="E184" i="4"/>
  <c r="D184" i="4"/>
  <c r="C184" i="4"/>
  <c r="F183" i="4"/>
  <c r="E183" i="4"/>
  <c r="D183" i="4"/>
  <c r="C183" i="4"/>
  <c r="F182" i="4"/>
  <c r="E182" i="4"/>
  <c r="D182" i="4"/>
  <c r="C182" i="4"/>
  <c r="F181" i="4"/>
  <c r="E181" i="4"/>
  <c r="D181" i="4"/>
  <c r="C181" i="4"/>
  <c r="F180" i="4"/>
  <c r="E180" i="4"/>
  <c r="D180" i="4"/>
  <c r="C180" i="4"/>
  <c r="F179" i="4"/>
  <c r="E179" i="4"/>
  <c r="D179" i="4"/>
  <c r="C179" i="4"/>
  <c r="F178" i="4"/>
  <c r="E178" i="4"/>
  <c r="D178" i="4"/>
  <c r="C178" i="4"/>
  <c r="F177" i="4"/>
  <c r="E177" i="4"/>
  <c r="D177" i="4"/>
  <c r="C177" i="4"/>
  <c r="F176" i="4"/>
  <c r="E176" i="4"/>
  <c r="D176" i="4"/>
  <c r="C176" i="4"/>
  <c r="F175" i="4"/>
  <c r="E175" i="4"/>
  <c r="D175" i="4"/>
  <c r="C175" i="4"/>
  <c r="F174" i="4"/>
  <c r="E174" i="4"/>
  <c r="D174" i="4"/>
  <c r="C174" i="4"/>
  <c r="F173" i="4"/>
  <c r="E173" i="4"/>
  <c r="D173" i="4"/>
  <c r="C173" i="4"/>
  <c r="F172" i="4"/>
  <c r="E172" i="4"/>
  <c r="D172" i="4"/>
  <c r="C172" i="4"/>
  <c r="F171" i="4"/>
  <c r="E171" i="4"/>
  <c r="D171" i="4"/>
  <c r="C171" i="4"/>
  <c r="F170" i="4"/>
  <c r="E170" i="4"/>
  <c r="D170" i="4"/>
  <c r="C170" i="4"/>
  <c r="F169" i="4"/>
  <c r="E169" i="4"/>
  <c r="D169" i="4"/>
  <c r="C169" i="4"/>
  <c r="F168" i="4"/>
  <c r="E168" i="4"/>
  <c r="D168" i="4"/>
  <c r="C168" i="4"/>
  <c r="F167" i="4"/>
  <c r="E167" i="4"/>
  <c r="D167" i="4"/>
  <c r="C167" i="4"/>
  <c r="F166" i="4"/>
  <c r="E166" i="4"/>
  <c r="D166" i="4"/>
  <c r="C166" i="4"/>
  <c r="F165" i="4"/>
  <c r="E165" i="4"/>
  <c r="D165" i="4"/>
  <c r="C165" i="4"/>
  <c r="F164" i="4"/>
  <c r="E164" i="4"/>
  <c r="D164" i="4"/>
  <c r="C164" i="4"/>
  <c r="F163" i="4"/>
  <c r="E163" i="4"/>
  <c r="D163" i="4"/>
  <c r="C163" i="4"/>
  <c r="F162" i="4"/>
  <c r="E162" i="4"/>
  <c r="D162" i="4"/>
  <c r="C162" i="4"/>
  <c r="F161" i="4"/>
  <c r="E161" i="4"/>
  <c r="D161" i="4"/>
  <c r="C161" i="4"/>
  <c r="F160" i="4"/>
  <c r="E160" i="4"/>
  <c r="D160" i="4"/>
  <c r="C160" i="4"/>
  <c r="F159" i="4"/>
  <c r="E159" i="4"/>
  <c r="D159" i="4"/>
  <c r="C159" i="4"/>
  <c r="F158" i="4"/>
  <c r="E158" i="4"/>
  <c r="D158" i="4"/>
  <c r="C158" i="4"/>
  <c r="F157" i="4"/>
  <c r="E157" i="4"/>
  <c r="D157" i="4"/>
  <c r="C157" i="4"/>
  <c r="F156" i="4"/>
  <c r="E156" i="4"/>
  <c r="D156" i="4"/>
  <c r="C156" i="4"/>
  <c r="F155" i="4"/>
  <c r="E155" i="4"/>
  <c r="D155" i="4"/>
  <c r="C155" i="4"/>
  <c r="S75" i="4"/>
  <c r="G75" i="4" s="1"/>
  <c r="R75" i="4"/>
  <c r="F75" i="4" s="1"/>
  <c r="Q75" i="4"/>
  <c r="E75" i="4" s="1"/>
  <c r="P75" i="4"/>
  <c r="D75" i="4" s="1"/>
  <c r="O75" i="4"/>
  <c r="C75" i="4" s="1"/>
  <c r="S74" i="4"/>
  <c r="G74" i="4" s="1"/>
  <c r="R74" i="4"/>
  <c r="F74" i="4" s="1"/>
  <c r="Q74" i="4"/>
  <c r="E74" i="4" s="1"/>
  <c r="P74" i="4"/>
  <c r="D74" i="4" s="1"/>
  <c r="O74" i="4"/>
  <c r="C74" i="4" s="1"/>
  <c r="S73" i="4"/>
  <c r="G73" i="4" s="1"/>
  <c r="R73" i="4"/>
  <c r="F73" i="4" s="1"/>
  <c r="Q73" i="4"/>
  <c r="E73" i="4" s="1"/>
  <c r="P73" i="4"/>
  <c r="D73" i="4" s="1"/>
  <c r="O73" i="4"/>
  <c r="C73" i="4" s="1"/>
  <c r="S72" i="4"/>
  <c r="G72" i="4" s="1"/>
  <c r="R72" i="4"/>
  <c r="F72" i="4" s="1"/>
  <c r="Q72" i="4"/>
  <c r="E72" i="4" s="1"/>
  <c r="P72" i="4"/>
  <c r="D72" i="4" s="1"/>
  <c r="O72" i="4"/>
  <c r="C72" i="4" s="1"/>
  <c r="S71" i="4"/>
  <c r="G71" i="4" s="1"/>
  <c r="R71" i="4"/>
  <c r="F71" i="4" s="1"/>
  <c r="Q71" i="4"/>
  <c r="E71" i="4" s="1"/>
  <c r="P71" i="4"/>
  <c r="D71" i="4" s="1"/>
  <c r="O71" i="4"/>
  <c r="C71" i="4" s="1"/>
  <c r="S70" i="4"/>
  <c r="G70" i="4" s="1"/>
  <c r="R70" i="4"/>
  <c r="F70" i="4" s="1"/>
  <c r="Q70" i="4"/>
  <c r="E70" i="4" s="1"/>
  <c r="P70" i="4"/>
  <c r="D70" i="4" s="1"/>
  <c r="O70" i="4"/>
  <c r="C70" i="4" s="1"/>
  <c r="S69" i="4"/>
  <c r="G69" i="4" s="1"/>
  <c r="R69" i="4"/>
  <c r="F69" i="4" s="1"/>
  <c r="Q69" i="4"/>
  <c r="E69" i="4" s="1"/>
  <c r="P69" i="4"/>
  <c r="D69" i="4" s="1"/>
  <c r="O69" i="4"/>
  <c r="C69" i="4" s="1"/>
  <c r="S68" i="4"/>
  <c r="G68" i="4" s="1"/>
  <c r="R68" i="4"/>
  <c r="F68" i="4" s="1"/>
  <c r="Q68" i="4"/>
  <c r="E68" i="4" s="1"/>
  <c r="P68" i="4"/>
  <c r="D68" i="4" s="1"/>
  <c r="O68" i="4"/>
  <c r="C68" i="4" s="1"/>
  <c r="S67" i="4"/>
  <c r="G67" i="4" s="1"/>
  <c r="R67" i="4"/>
  <c r="F67" i="4" s="1"/>
  <c r="Q67" i="4"/>
  <c r="E67" i="4" s="1"/>
  <c r="P67" i="4"/>
  <c r="D67" i="4" s="1"/>
  <c r="O67" i="4"/>
  <c r="C67" i="4" s="1"/>
  <c r="S66" i="4"/>
  <c r="G66" i="4" s="1"/>
  <c r="R66" i="4"/>
  <c r="F66" i="4" s="1"/>
  <c r="Q66" i="4"/>
  <c r="E66" i="4" s="1"/>
  <c r="P66" i="4"/>
  <c r="D66" i="4" s="1"/>
  <c r="O66" i="4"/>
  <c r="C66" i="4" s="1"/>
  <c r="S65" i="4"/>
  <c r="G65" i="4" s="1"/>
  <c r="R65" i="4"/>
  <c r="F65" i="4" s="1"/>
  <c r="Q65" i="4"/>
  <c r="E65" i="4" s="1"/>
  <c r="P65" i="4"/>
  <c r="D65" i="4" s="1"/>
  <c r="O65" i="4"/>
  <c r="C65" i="4" s="1"/>
  <c r="S64" i="4"/>
  <c r="G64" i="4" s="1"/>
  <c r="R64" i="4"/>
  <c r="F64" i="4" s="1"/>
  <c r="Q64" i="4"/>
  <c r="E64" i="4" s="1"/>
  <c r="P64" i="4"/>
  <c r="D64" i="4" s="1"/>
  <c r="O64" i="4"/>
  <c r="C64" i="4" s="1"/>
  <c r="S63" i="4"/>
  <c r="G63" i="4" s="1"/>
  <c r="R63" i="4"/>
  <c r="F63" i="4" s="1"/>
  <c r="Q63" i="4"/>
  <c r="E63" i="4" s="1"/>
  <c r="P63" i="4"/>
  <c r="D63" i="4" s="1"/>
  <c r="O63" i="4"/>
  <c r="C63" i="4" s="1"/>
  <c r="S62" i="4"/>
  <c r="G62" i="4" s="1"/>
  <c r="R62" i="4"/>
  <c r="F62" i="4" s="1"/>
  <c r="Q62" i="4"/>
  <c r="E62" i="4" s="1"/>
  <c r="P62" i="4"/>
  <c r="D62" i="4" s="1"/>
  <c r="O62" i="4"/>
  <c r="C62" i="4" s="1"/>
  <c r="S61" i="4"/>
  <c r="G61" i="4" s="1"/>
  <c r="R61" i="4"/>
  <c r="F61" i="4" s="1"/>
  <c r="Q61" i="4"/>
  <c r="E61" i="4" s="1"/>
  <c r="P61" i="4"/>
  <c r="D61" i="4" s="1"/>
  <c r="O61" i="4"/>
  <c r="C61" i="4" s="1"/>
  <c r="S60" i="4"/>
  <c r="G60" i="4" s="1"/>
  <c r="R60" i="4"/>
  <c r="F60" i="4" s="1"/>
  <c r="Q60" i="4"/>
  <c r="E60" i="4" s="1"/>
  <c r="P60" i="4"/>
  <c r="D60" i="4" s="1"/>
  <c r="O60" i="4"/>
  <c r="C60" i="4" s="1"/>
  <c r="S59" i="4"/>
  <c r="G59" i="4" s="1"/>
  <c r="R59" i="4"/>
  <c r="F59" i="4" s="1"/>
  <c r="Q59" i="4"/>
  <c r="E59" i="4" s="1"/>
  <c r="P59" i="4"/>
  <c r="D59" i="4" s="1"/>
  <c r="O59" i="4"/>
  <c r="C59" i="4" s="1"/>
  <c r="S58" i="4"/>
  <c r="G58" i="4" s="1"/>
  <c r="R58" i="4"/>
  <c r="F58" i="4" s="1"/>
  <c r="Q58" i="4"/>
  <c r="E58" i="4" s="1"/>
  <c r="P58" i="4"/>
  <c r="D58" i="4" s="1"/>
  <c r="O58" i="4"/>
  <c r="C58" i="4" s="1"/>
  <c r="S57" i="4"/>
  <c r="G57" i="4" s="1"/>
  <c r="R57" i="4"/>
  <c r="F57" i="4" s="1"/>
  <c r="Q57" i="4"/>
  <c r="E57" i="4" s="1"/>
  <c r="P57" i="4"/>
  <c r="D57" i="4" s="1"/>
  <c r="O57" i="4"/>
  <c r="C57" i="4" s="1"/>
  <c r="S56" i="4"/>
  <c r="G56" i="4" s="1"/>
  <c r="R56" i="4"/>
  <c r="F56" i="4" s="1"/>
  <c r="Q56" i="4"/>
  <c r="E56" i="4" s="1"/>
  <c r="P56" i="4"/>
  <c r="D56" i="4" s="1"/>
  <c r="O56" i="4"/>
  <c r="C56" i="4" s="1"/>
  <c r="S55" i="4"/>
  <c r="G55" i="4" s="1"/>
  <c r="R55" i="4"/>
  <c r="F55" i="4" s="1"/>
  <c r="Q55" i="4"/>
  <c r="E55" i="4" s="1"/>
  <c r="P55" i="4"/>
  <c r="D55" i="4" s="1"/>
  <c r="O55" i="4"/>
  <c r="C55" i="4" s="1"/>
  <c r="S54" i="4"/>
  <c r="G54" i="4" s="1"/>
  <c r="R54" i="4"/>
  <c r="F54" i="4" s="1"/>
  <c r="Q54" i="4"/>
  <c r="E54" i="4" s="1"/>
  <c r="P54" i="4"/>
  <c r="D54" i="4" s="1"/>
  <c r="O54" i="4"/>
  <c r="C54" i="4" s="1"/>
  <c r="S53" i="4"/>
  <c r="G53" i="4" s="1"/>
  <c r="R53" i="4"/>
  <c r="F53" i="4" s="1"/>
  <c r="Q53" i="4"/>
  <c r="E53" i="4" s="1"/>
  <c r="P53" i="4"/>
  <c r="D53" i="4" s="1"/>
  <c r="O53" i="4"/>
  <c r="C53" i="4" s="1"/>
  <c r="S52" i="4"/>
  <c r="G52" i="4" s="1"/>
  <c r="R52" i="4"/>
  <c r="F52" i="4" s="1"/>
  <c r="Q52" i="4"/>
  <c r="E52" i="4" s="1"/>
  <c r="P52" i="4"/>
  <c r="D52" i="4" s="1"/>
  <c r="O52" i="4"/>
  <c r="C52" i="4" s="1"/>
  <c r="S51" i="4"/>
  <c r="G51" i="4" s="1"/>
  <c r="R51" i="4"/>
  <c r="F51" i="4" s="1"/>
  <c r="Q51" i="4"/>
  <c r="E51" i="4" s="1"/>
  <c r="P51" i="4"/>
  <c r="D51" i="4" s="1"/>
  <c r="O51" i="4"/>
  <c r="C51" i="4" s="1"/>
  <c r="S50" i="4"/>
  <c r="G50" i="4" s="1"/>
  <c r="R50" i="4"/>
  <c r="F50" i="4" s="1"/>
  <c r="Q50" i="4"/>
  <c r="E50" i="4" s="1"/>
  <c r="P50" i="4"/>
  <c r="D50" i="4" s="1"/>
  <c r="O50" i="4"/>
  <c r="C50" i="4" s="1"/>
  <c r="S49" i="4"/>
  <c r="G49" i="4" s="1"/>
  <c r="R49" i="4"/>
  <c r="F49" i="4" s="1"/>
  <c r="Q49" i="4"/>
  <c r="E49" i="4" s="1"/>
  <c r="P49" i="4"/>
  <c r="D49" i="4" s="1"/>
  <c r="O49" i="4"/>
  <c r="C49" i="4" s="1"/>
  <c r="S48" i="4"/>
  <c r="G48" i="4" s="1"/>
  <c r="R48" i="4"/>
  <c r="F48" i="4" s="1"/>
  <c r="Q48" i="4"/>
  <c r="E48" i="4" s="1"/>
  <c r="P48" i="4"/>
  <c r="D48" i="4" s="1"/>
  <c r="O48" i="4"/>
  <c r="C48" i="4" s="1"/>
  <c r="S47" i="4"/>
  <c r="G47" i="4" s="1"/>
  <c r="R47" i="4"/>
  <c r="F47" i="4" s="1"/>
  <c r="Q47" i="4"/>
  <c r="E47" i="4" s="1"/>
  <c r="P47" i="4"/>
  <c r="D47" i="4" s="1"/>
  <c r="O47" i="4"/>
  <c r="C47" i="4" s="1"/>
  <c r="S46" i="4"/>
  <c r="G46" i="4" s="1"/>
  <c r="R46" i="4"/>
  <c r="F46" i="4" s="1"/>
  <c r="Q46" i="4"/>
  <c r="E46" i="4" s="1"/>
  <c r="P46" i="4"/>
  <c r="D46" i="4" s="1"/>
  <c r="O46" i="4"/>
  <c r="C46" i="4" s="1"/>
  <c r="S45" i="4"/>
  <c r="G45" i="4" s="1"/>
  <c r="R45" i="4"/>
  <c r="F45" i="4" s="1"/>
  <c r="Q45" i="4"/>
  <c r="E45" i="4" s="1"/>
  <c r="P45" i="4"/>
  <c r="D45" i="4" s="1"/>
  <c r="O45" i="4"/>
  <c r="C45" i="4" s="1"/>
  <c r="S44" i="4"/>
  <c r="G44" i="4" s="1"/>
  <c r="R44" i="4"/>
  <c r="F44" i="4" s="1"/>
  <c r="Q44" i="4"/>
  <c r="E44" i="4" s="1"/>
  <c r="P44" i="4"/>
  <c r="D44" i="4" s="1"/>
  <c r="O44" i="4"/>
  <c r="C44" i="4" s="1"/>
  <c r="S43" i="4"/>
  <c r="G43" i="4" s="1"/>
  <c r="R43" i="4"/>
  <c r="F43" i="4" s="1"/>
  <c r="Q43" i="4"/>
  <c r="E43" i="4" s="1"/>
  <c r="P43" i="4"/>
  <c r="D43" i="4" s="1"/>
  <c r="O43" i="4"/>
  <c r="C43" i="4" s="1"/>
  <c r="S42" i="4"/>
  <c r="G42" i="4" s="1"/>
  <c r="R42" i="4"/>
  <c r="F42" i="4" s="1"/>
  <c r="Q42" i="4"/>
  <c r="E42" i="4" s="1"/>
  <c r="P42" i="4"/>
  <c r="D42" i="4" s="1"/>
  <c r="O42" i="4"/>
  <c r="C42" i="4" s="1"/>
  <c r="S41" i="4"/>
  <c r="G41" i="4" s="1"/>
  <c r="R41" i="4"/>
  <c r="F41" i="4" s="1"/>
  <c r="Q41" i="4"/>
  <c r="E41" i="4" s="1"/>
  <c r="P41" i="4"/>
  <c r="D41" i="4" s="1"/>
  <c r="O41" i="4"/>
  <c r="C41" i="4" s="1"/>
  <c r="S40" i="4"/>
  <c r="G40" i="4" s="1"/>
  <c r="R40" i="4"/>
  <c r="F40" i="4" s="1"/>
  <c r="Q40" i="4"/>
  <c r="E40" i="4" s="1"/>
  <c r="P40" i="4"/>
  <c r="D40" i="4" s="1"/>
  <c r="O40" i="4"/>
  <c r="C40" i="4" s="1"/>
  <c r="S39" i="4"/>
  <c r="G39" i="4" s="1"/>
  <c r="R39" i="4"/>
  <c r="F39" i="4" s="1"/>
  <c r="Q39" i="4"/>
  <c r="E39" i="4" s="1"/>
  <c r="P39" i="4"/>
  <c r="D39" i="4" s="1"/>
  <c r="O39" i="4"/>
  <c r="C39" i="4" s="1"/>
  <c r="S38" i="4"/>
  <c r="G38" i="4" s="1"/>
  <c r="R38" i="4"/>
  <c r="F38" i="4" s="1"/>
  <c r="Q38" i="4"/>
  <c r="E38" i="4" s="1"/>
  <c r="P38" i="4"/>
  <c r="D38" i="4" s="1"/>
  <c r="O38" i="4"/>
  <c r="C38" i="4" s="1"/>
  <c r="S37" i="4"/>
  <c r="G37" i="4" s="1"/>
  <c r="R37" i="4"/>
  <c r="F37" i="4" s="1"/>
  <c r="Q37" i="4"/>
  <c r="E37" i="4" s="1"/>
  <c r="P37" i="4"/>
  <c r="D37" i="4" s="1"/>
  <c r="O37" i="4"/>
  <c r="C37" i="4" s="1"/>
  <c r="S36" i="4"/>
  <c r="G36" i="4" s="1"/>
  <c r="R36" i="4"/>
  <c r="F36" i="4" s="1"/>
  <c r="Q36" i="4"/>
  <c r="E36" i="4" s="1"/>
  <c r="P36" i="4"/>
  <c r="D36" i="4" s="1"/>
  <c r="O36" i="4"/>
  <c r="C36" i="4" s="1"/>
  <c r="S35" i="4"/>
  <c r="G35" i="4" s="1"/>
  <c r="R35" i="4"/>
  <c r="F35" i="4" s="1"/>
  <c r="Q35" i="4"/>
  <c r="E35" i="4" s="1"/>
  <c r="P35" i="4"/>
  <c r="D35" i="4" s="1"/>
  <c r="O35" i="4"/>
  <c r="C35" i="4" s="1"/>
  <c r="S34" i="4"/>
  <c r="G34" i="4" s="1"/>
  <c r="R34" i="4"/>
  <c r="F34" i="4" s="1"/>
  <c r="Q34" i="4"/>
  <c r="E34" i="4" s="1"/>
  <c r="P34" i="4"/>
  <c r="D34" i="4" s="1"/>
  <c r="O34" i="4"/>
  <c r="C34" i="4" s="1"/>
  <c r="S33" i="4"/>
  <c r="G33" i="4" s="1"/>
  <c r="R33" i="4"/>
  <c r="F33" i="4" s="1"/>
  <c r="Q33" i="4"/>
  <c r="E33" i="4" s="1"/>
  <c r="P33" i="4"/>
  <c r="D33" i="4" s="1"/>
  <c r="O33" i="4"/>
  <c r="C33" i="4" s="1"/>
  <c r="S32" i="4"/>
  <c r="G32" i="4" s="1"/>
  <c r="R32" i="4"/>
  <c r="F32" i="4" s="1"/>
  <c r="Q32" i="4"/>
  <c r="E32" i="4" s="1"/>
  <c r="P32" i="4"/>
  <c r="D32" i="4" s="1"/>
  <c r="O32" i="4"/>
  <c r="C32" i="4" s="1"/>
  <c r="S31" i="4"/>
  <c r="G31" i="4" s="1"/>
  <c r="R31" i="4"/>
  <c r="F31" i="4" s="1"/>
  <c r="Q31" i="4"/>
  <c r="E31" i="4" s="1"/>
  <c r="P31" i="4"/>
  <c r="D31" i="4" s="1"/>
  <c r="O31" i="4"/>
  <c r="C31" i="4" s="1"/>
  <c r="S30" i="4"/>
  <c r="G30" i="4" s="1"/>
  <c r="R30" i="4"/>
  <c r="F30" i="4" s="1"/>
  <c r="Q30" i="4"/>
  <c r="E30" i="4" s="1"/>
  <c r="P30" i="4"/>
  <c r="D30" i="4" s="1"/>
  <c r="O30" i="4"/>
  <c r="C30" i="4" s="1"/>
  <c r="S29" i="4"/>
  <c r="G29" i="4" s="1"/>
  <c r="R29" i="4"/>
  <c r="F29" i="4" s="1"/>
  <c r="Q29" i="4"/>
  <c r="E29" i="4" s="1"/>
  <c r="P29" i="4"/>
  <c r="D29" i="4" s="1"/>
  <c r="O29" i="4"/>
  <c r="C29" i="4" s="1"/>
  <c r="S28" i="4"/>
  <c r="G28" i="4" s="1"/>
  <c r="R28" i="4"/>
  <c r="F28" i="4" s="1"/>
  <c r="Q28" i="4"/>
  <c r="E28" i="4" s="1"/>
  <c r="P28" i="4"/>
  <c r="D28" i="4" s="1"/>
  <c r="O28" i="4"/>
  <c r="C28" i="4" s="1"/>
  <c r="S27" i="4"/>
  <c r="G27" i="4" s="1"/>
  <c r="R27" i="4"/>
  <c r="F27" i="4" s="1"/>
  <c r="Q27" i="4"/>
  <c r="E27" i="4" s="1"/>
  <c r="P27" i="4"/>
  <c r="D27" i="4" s="1"/>
  <c r="O27" i="4"/>
  <c r="C27" i="4" s="1"/>
  <c r="S26" i="4"/>
  <c r="G26" i="4" s="1"/>
  <c r="R26" i="4"/>
  <c r="F26" i="4" s="1"/>
  <c r="Q26" i="4"/>
  <c r="E26" i="4" s="1"/>
  <c r="P26" i="4"/>
  <c r="D26" i="4" s="1"/>
  <c r="O26" i="4"/>
  <c r="C26" i="4" s="1"/>
  <c r="S25" i="4"/>
  <c r="G25" i="4" s="1"/>
  <c r="R25" i="4"/>
  <c r="F25" i="4" s="1"/>
  <c r="Q25" i="4"/>
  <c r="E25" i="4" s="1"/>
  <c r="P25" i="4"/>
  <c r="D25" i="4" s="1"/>
  <c r="O25" i="4"/>
  <c r="C25" i="4" s="1"/>
  <c r="S24" i="4"/>
  <c r="G24" i="4" s="1"/>
  <c r="R24" i="4"/>
  <c r="F24" i="4" s="1"/>
  <c r="Q24" i="4"/>
  <c r="E24" i="4" s="1"/>
  <c r="P24" i="4"/>
  <c r="D24" i="4" s="1"/>
  <c r="O24" i="4"/>
  <c r="C24" i="4" s="1"/>
  <c r="S23" i="4"/>
  <c r="G23" i="4" s="1"/>
  <c r="R23" i="4"/>
  <c r="F23" i="4" s="1"/>
  <c r="Q23" i="4"/>
  <c r="E23" i="4" s="1"/>
  <c r="P23" i="4"/>
  <c r="D23" i="4" s="1"/>
  <c r="O23" i="4"/>
  <c r="C23" i="4" s="1"/>
  <c r="S22" i="4"/>
  <c r="G22" i="4" s="1"/>
  <c r="R22" i="4"/>
  <c r="F22" i="4" s="1"/>
  <c r="Q22" i="4"/>
  <c r="E22" i="4" s="1"/>
  <c r="P22" i="4"/>
  <c r="D22" i="4" s="1"/>
  <c r="O22" i="4"/>
  <c r="C22" i="4" s="1"/>
  <c r="S21" i="4"/>
  <c r="G21" i="4" s="1"/>
  <c r="R21" i="4"/>
  <c r="F21" i="4" s="1"/>
  <c r="Q21" i="4"/>
  <c r="E21" i="4" s="1"/>
  <c r="P21" i="4"/>
  <c r="D21" i="4" s="1"/>
  <c r="O21" i="4"/>
  <c r="C21" i="4" s="1"/>
  <c r="S20" i="4"/>
  <c r="G20" i="4" s="1"/>
  <c r="R20" i="4"/>
  <c r="F20" i="4" s="1"/>
  <c r="Q20" i="4"/>
  <c r="E20" i="4" s="1"/>
  <c r="P20" i="4"/>
  <c r="D20" i="4" s="1"/>
  <c r="O20" i="4"/>
  <c r="C20" i="4" s="1"/>
  <c r="S19" i="4"/>
  <c r="G19" i="4" s="1"/>
  <c r="R19" i="4"/>
  <c r="F19" i="4" s="1"/>
  <c r="Q19" i="4"/>
  <c r="E19" i="4" s="1"/>
  <c r="P19" i="4"/>
  <c r="D19" i="4" s="1"/>
  <c r="O19" i="4"/>
  <c r="C19" i="4" s="1"/>
  <c r="S18" i="4"/>
  <c r="G18" i="4" s="1"/>
  <c r="R18" i="4"/>
  <c r="F18" i="4" s="1"/>
  <c r="Q18" i="4"/>
  <c r="E18" i="4" s="1"/>
  <c r="P18" i="4"/>
  <c r="D18" i="4" s="1"/>
  <c r="O18" i="4"/>
  <c r="C18" i="4" s="1"/>
  <c r="S17" i="4"/>
  <c r="G17" i="4" s="1"/>
  <c r="R17" i="4"/>
  <c r="F17" i="4" s="1"/>
  <c r="Q17" i="4"/>
  <c r="E17" i="4" s="1"/>
  <c r="P17" i="4"/>
  <c r="D17" i="4" s="1"/>
  <c r="O17" i="4"/>
  <c r="C17" i="4" s="1"/>
  <c r="S16" i="4"/>
  <c r="G16" i="4" s="1"/>
  <c r="R16" i="4"/>
  <c r="F16" i="4" s="1"/>
  <c r="Q16" i="4"/>
  <c r="E16" i="4" s="1"/>
  <c r="P16" i="4"/>
  <c r="D16" i="4" s="1"/>
  <c r="O16" i="4"/>
  <c r="C16" i="4" s="1"/>
  <c r="S15" i="4"/>
  <c r="G15" i="4" s="1"/>
  <c r="R15" i="4"/>
  <c r="F15" i="4" s="1"/>
  <c r="Q15" i="4"/>
  <c r="E15" i="4" s="1"/>
  <c r="P15" i="4"/>
  <c r="D15" i="4" s="1"/>
  <c r="O15" i="4"/>
  <c r="C15" i="4" s="1"/>
  <c r="S14" i="4"/>
  <c r="G14" i="4" s="1"/>
  <c r="R14" i="4"/>
  <c r="F14" i="4" s="1"/>
  <c r="Q14" i="4"/>
  <c r="E14" i="4" s="1"/>
  <c r="P14" i="4"/>
  <c r="D14" i="4" s="1"/>
  <c r="O14" i="4"/>
  <c r="C14" i="4" s="1"/>
  <c r="S13" i="4"/>
  <c r="G13" i="4" s="1"/>
  <c r="R13" i="4"/>
  <c r="F13" i="4" s="1"/>
  <c r="Q13" i="4"/>
  <c r="E13" i="4" s="1"/>
  <c r="P13" i="4"/>
  <c r="D13" i="4" s="1"/>
  <c r="O13" i="4"/>
  <c r="C13" i="4" s="1"/>
  <c r="S12" i="4"/>
  <c r="G12" i="4" s="1"/>
  <c r="R12" i="4"/>
  <c r="F12" i="4" s="1"/>
  <c r="Q12" i="4"/>
  <c r="E12" i="4" s="1"/>
  <c r="P12" i="4"/>
  <c r="D12" i="4" s="1"/>
  <c r="O12" i="4"/>
  <c r="C12" i="4" s="1"/>
  <c r="S11" i="4"/>
  <c r="G11" i="4" s="1"/>
  <c r="R11" i="4"/>
  <c r="F11" i="4" s="1"/>
  <c r="Q11" i="4"/>
  <c r="E11" i="4" s="1"/>
  <c r="P11" i="4"/>
  <c r="D11" i="4" s="1"/>
  <c r="O11" i="4"/>
  <c r="C11" i="4" s="1"/>
  <c r="S10" i="4"/>
  <c r="G10" i="4" s="1"/>
  <c r="R10" i="4"/>
  <c r="F10" i="4" s="1"/>
  <c r="Q10" i="4"/>
  <c r="E10" i="4" s="1"/>
  <c r="P10" i="4"/>
  <c r="D10" i="4" s="1"/>
  <c r="O10" i="4"/>
  <c r="C10" i="4" s="1"/>
  <c r="S9" i="4"/>
  <c r="G9" i="4" s="1"/>
  <c r="R9" i="4"/>
  <c r="F9" i="4" s="1"/>
  <c r="Q9" i="4"/>
  <c r="E9" i="4" s="1"/>
  <c r="P9" i="4"/>
  <c r="D9" i="4" s="1"/>
  <c r="O9" i="4"/>
  <c r="C9" i="4" s="1"/>
  <c r="S8" i="4"/>
  <c r="G8" i="4" s="1"/>
  <c r="R8" i="4"/>
  <c r="F8" i="4" s="1"/>
  <c r="Q8" i="4"/>
  <c r="E8" i="4" s="1"/>
  <c r="P8" i="4"/>
  <c r="D8" i="4" s="1"/>
  <c r="O8" i="4"/>
  <c r="C8" i="4" s="1"/>
  <c r="S7" i="4"/>
  <c r="G7" i="4" s="1"/>
  <c r="R7" i="4"/>
  <c r="F7" i="4" s="1"/>
  <c r="Q7" i="4"/>
  <c r="E7" i="4" s="1"/>
  <c r="P7" i="4"/>
  <c r="D7" i="4" s="1"/>
  <c r="O7" i="4"/>
  <c r="C7" i="4" s="1"/>
  <c r="S6" i="4"/>
  <c r="G6" i="4" s="1"/>
  <c r="R6" i="4"/>
  <c r="F6" i="4" s="1"/>
  <c r="Q6" i="4"/>
  <c r="E6" i="4" s="1"/>
  <c r="P6" i="4"/>
  <c r="D6" i="4" s="1"/>
  <c r="O6" i="4"/>
  <c r="C6" i="4" s="1"/>
  <c r="H43" i="18" l="1"/>
  <c r="I43" i="18"/>
  <c r="J43" i="18"/>
  <c r="G43" i="18"/>
  <c r="H43" i="16"/>
  <c r="I43" i="16"/>
  <c r="J43" i="16"/>
  <c r="G43" i="16"/>
  <c r="C1055" i="4" l="1"/>
  <c r="D1055" i="4"/>
  <c r="E1055" i="4"/>
  <c r="C1056" i="4"/>
  <c r="D1056" i="4"/>
  <c r="E1056" i="4"/>
  <c r="C1057" i="4"/>
  <c r="D1057" i="4"/>
  <c r="E1057" i="4"/>
  <c r="C1058" i="4"/>
  <c r="D1058" i="4"/>
  <c r="E1058" i="4"/>
  <c r="C1059" i="4"/>
  <c r="D1059" i="4"/>
  <c r="E1059" i="4"/>
  <c r="C1060" i="4"/>
  <c r="D1060" i="4"/>
  <c r="E1060" i="4"/>
  <c r="C1061" i="4"/>
  <c r="D1061" i="4"/>
  <c r="E1061" i="4"/>
  <c r="C1062" i="4"/>
  <c r="D1062" i="4"/>
  <c r="E1062" i="4"/>
  <c r="C1063" i="4"/>
  <c r="D1063" i="4"/>
  <c r="E1063" i="4"/>
  <c r="C1064" i="4"/>
  <c r="D1064" i="4"/>
  <c r="E1064" i="4"/>
  <c r="C1065" i="4"/>
  <c r="D1065" i="4"/>
  <c r="E1065" i="4"/>
  <c r="C1066" i="4"/>
  <c r="D1066" i="4"/>
  <c r="E1066" i="4"/>
  <c r="C1067" i="4"/>
  <c r="D1067" i="4"/>
  <c r="E1067" i="4"/>
  <c r="C1068" i="4"/>
  <c r="D1068" i="4"/>
  <c r="E1068" i="4"/>
  <c r="C1069" i="4"/>
  <c r="D1069" i="4"/>
  <c r="E1069" i="4"/>
  <c r="C1070" i="4"/>
  <c r="D1070" i="4"/>
  <c r="E1070" i="4"/>
  <c r="C1071" i="4"/>
  <c r="D1071" i="4"/>
  <c r="E1071" i="4"/>
  <c r="C1072" i="4"/>
  <c r="D1072" i="4"/>
  <c r="E1072" i="4"/>
  <c r="C1073" i="4"/>
  <c r="D1073" i="4"/>
  <c r="E1073" i="4"/>
  <c r="C1074" i="4"/>
  <c r="D1074" i="4"/>
  <c r="E1074" i="4"/>
  <c r="C1075" i="4"/>
  <c r="D1075" i="4"/>
  <c r="E1075" i="4"/>
  <c r="C1076" i="4"/>
  <c r="D1076" i="4"/>
  <c r="E1076" i="4"/>
  <c r="C1077" i="4"/>
  <c r="D1077" i="4"/>
  <c r="E1077" i="4"/>
  <c r="C1078" i="4"/>
  <c r="D1078" i="4"/>
  <c r="E1078" i="4"/>
  <c r="C1079" i="4"/>
  <c r="D1079" i="4"/>
  <c r="E1079" i="4"/>
  <c r="C1080" i="4"/>
  <c r="D1080" i="4"/>
  <c r="E1080" i="4"/>
  <c r="C1081" i="4"/>
  <c r="D1081" i="4"/>
  <c r="E1081" i="4"/>
  <c r="C1082" i="4"/>
  <c r="D1082" i="4"/>
  <c r="E1082" i="4"/>
  <c r="C1083" i="4"/>
  <c r="D1083" i="4"/>
  <c r="E1083" i="4"/>
  <c r="C1084" i="4"/>
  <c r="D1084" i="4"/>
  <c r="E1084" i="4"/>
  <c r="C1085" i="4"/>
  <c r="D1085" i="4"/>
  <c r="E1085" i="4"/>
  <c r="C1086" i="4"/>
  <c r="D1086" i="4"/>
  <c r="E1086" i="4"/>
  <c r="C1087" i="4"/>
  <c r="D1087" i="4"/>
  <c r="E1087" i="4"/>
  <c r="C1088" i="4"/>
  <c r="D1088" i="4"/>
  <c r="E1088" i="4"/>
  <c r="C1089" i="4"/>
  <c r="D1089" i="4"/>
  <c r="E1089" i="4"/>
  <c r="C1090" i="4"/>
  <c r="D1090" i="4"/>
  <c r="E1090" i="4"/>
  <c r="C1091" i="4"/>
  <c r="D1091" i="4"/>
  <c r="E1091" i="4"/>
  <c r="C1092" i="4"/>
  <c r="D1092" i="4"/>
  <c r="E1092" i="4"/>
  <c r="C1093" i="4"/>
  <c r="D1093" i="4"/>
  <c r="E1093" i="4"/>
  <c r="C1094" i="4"/>
  <c r="D1094" i="4"/>
  <c r="E1094" i="4"/>
  <c r="C1095" i="4"/>
  <c r="D1095" i="4"/>
  <c r="E1095" i="4"/>
  <c r="C1096" i="4"/>
  <c r="D1096" i="4"/>
  <c r="E1096" i="4"/>
  <c r="C1097" i="4"/>
  <c r="D1097" i="4"/>
  <c r="E1097" i="4"/>
  <c r="C1098" i="4"/>
  <c r="D1098" i="4"/>
  <c r="E1098" i="4"/>
  <c r="C1099" i="4"/>
  <c r="D1099" i="4"/>
  <c r="E1099" i="4"/>
  <c r="C1100" i="4"/>
  <c r="D1100" i="4"/>
  <c r="E1100" i="4"/>
  <c r="C1101" i="4"/>
  <c r="D1101" i="4"/>
  <c r="E1101" i="4"/>
  <c r="C1102" i="4"/>
  <c r="D1102" i="4"/>
  <c r="E1102" i="4"/>
  <c r="C1103" i="4"/>
  <c r="D1103" i="4"/>
  <c r="E1103" i="4"/>
  <c r="C1104" i="4"/>
  <c r="D1104" i="4"/>
  <c r="E1104" i="4"/>
  <c r="C1105" i="4"/>
  <c r="D1105" i="4"/>
  <c r="E1105" i="4"/>
  <c r="C1106" i="4"/>
  <c r="D1106" i="4"/>
  <c r="E1106" i="4"/>
  <c r="C1107" i="4"/>
  <c r="D1107" i="4"/>
  <c r="E1107" i="4"/>
  <c r="C1108" i="4"/>
  <c r="D1108" i="4"/>
  <c r="E1108" i="4"/>
  <c r="C1109" i="4"/>
  <c r="D1109" i="4"/>
  <c r="E1109" i="4"/>
  <c r="C1110" i="4"/>
  <c r="D1110" i="4"/>
  <c r="E1110" i="4"/>
  <c r="C1111" i="4"/>
  <c r="D1111" i="4"/>
  <c r="E1111" i="4"/>
  <c r="C1112" i="4"/>
  <c r="D1112" i="4"/>
  <c r="E1112" i="4"/>
  <c r="C1113" i="4"/>
  <c r="D1113" i="4"/>
  <c r="E1113" i="4"/>
  <c r="C1114" i="4"/>
  <c r="D1114" i="4"/>
  <c r="E1114" i="4"/>
  <c r="C1115" i="4"/>
  <c r="D1115" i="4"/>
  <c r="E1115" i="4"/>
  <c r="C1116" i="4"/>
  <c r="D1116" i="4"/>
  <c r="E1116" i="4"/>
  <c r="C1117" i="4"/>
  <c r="D1117" i="4"/>
  <c r="E1117" i="4"/>
  <c r="C1118" i="4"/>
  <c r="D1118" i="4"/>
  <c r="E1118" i="4"/>
  <c r="C1119" i="4"/>
  <c r="D1119" i="4"/>
  <c r="E1119" i="4"/>
  <c r="C1120" i="4"/>
  <c r="D1120" i="4"/>
  <c r="E1120" i="4"/>
  <c r="C1121" i="4"/>
  <c r="D1121" i="4"/>
  <c r="E1121" i="4"/>
  <c r="C1122" i="4"/>
  <c r="D1122" i="4"/>
  <c r="E1122" i="4"/>
  <c r="C1123" i="4"/>
  <c r="D1123" i="4"/>
  <c r="E1123" i="4"/>
  <c r="D1054" i="4"/>
  <c r="E1054" i="4"/>
  <c r="C1054" i="4"/>
  <c r="C81" i="4" l="1"/>
  <c r="D81" i="4"/>
  <c r="E81" i="4"/>
  <c r="F81" i="4"/>
  <c r="G81" i="4"/>
  <c r="C82" i="4"/>
  <c r="D82" i="4"/>
  <c r="E82" i="4"/>
  <c r="F82" i="4"/>
  <c r="G82" i="4"/>
  <c r="C83" i="4"/>
  <c r="D83" i="4"/>
  <c r="E83" i="4"/>
  <c r="F83" i="4"/>
  <c r="G83" i="4"/>
  <c r="C84" i="4"/>
  <c r="D84" i="4"/>
  <c r="E84" i="4"/>
  <c r="F84" i="4"/>
  <c r="G84" i="4"/>
  <c r="C85" i="4"/>
  <c r="D85" i="4"/>
  <c r="E85" i="4"/>
  <c r="F85" i="4"/>
  <c r="G85" i="4"/>
  <c r="C86" i="4"/>
  <c r="D86" i="4"/>
  <c r="E86" i="4"/>
  <c r="F86" i="4"/>
  <c r="G86" i="4"/>
  <c r="C87" i="4"/>
  <c r="D87" i="4"/>
  <c r="E87" i="4"/>
  <c r="F87" i="4"/>
  <c r="G87" i="4"/>
  <c r="C88" i="4"/>
  <c r="D88" i="4"/>
  <c r="E88" i="4"/>
  <c r="F88" i="4"/>
  <c r="G88" i="4"/>
  <c r="C89" i="4"/>
  <c r="D89" i="4"/>
  <c r="E89" i="4"/>
  <c r="F89" i="4"/>
  <c r="G89" i="4"/>
  <c r="C90" i="4"/>
  <c r="D90" i="4"/>
  <c r="E90" i="4"/>
  <c r="F90" i="4"/>
  <c r="G90" i="4"/>
  <c r="C91" i="4"/>
  <c r="D91" i="4"/>
  <c r="E91" i="4"/>
  <c r="F91" i="4"/>
  <c r="G91" i="4"/>
  <c r="C92" i="4"/>
  <c r="D92" i="4"/>
  <c r="E92" i="4"/>
  <c r="F92" i="4"/>
  <c r="G92" i="4"/>
  <c r="C93" i="4"/>
  <c r="D93" i="4"/>
  <c r="E93" i="4"/>
  <c r="F93" i="4"/>
  <c r="G93" i="4"/>
  <c r="C94" i="4"/>
  <c r="D94" i="4"/>
  <c r="E94" i="4"/>
  <c r="F94" i="4"/>
  <c r="G94" i="4"/>
  <c r="C95" i="4"/>
  <c r="D95" i="4"/>
  <c r="E95" i="4"/>
  <c r="F95" i="4"/>
  <c r="G95" i="4"/>
  <c r="C96" i="4"/>
  <c r="D96" i="4"/>
  <c r="E96" i="4"/>
  <c r="F96" i="4"/>
  <c r="G96" i="4"/>
  <c r="C97" i="4"/>
  <c r="D97" i="4"/>
  <c r="E97" i="4"/>
  <c r="F97" i="4"/>
  <c r="G97" i="4"/>
  <c r="C98" i="4"/>
  <c r="D98" i="4"/>
  <c r="E98" i="4"/>
  <c r="F98" i="4"/>
  <c r="G98" i="4"/>
  <c r="C99" i="4"/>
  <c r="D99" i="4"/>
  <c r="E99" i="4"/>
  <c r="F99" i="4"/>
  <c r="G99" i="4"/>
  <c r="C100" i="4"/>
  <c r="D100" i="4"/>
  <c r="E100" i="4"/>
  <c r="F100" i="4"/>
  <c r="G100" i="4"/>
  <c r="C101" i="4"/>
  <c r="D101" i="4"/>
  <c r="E101" i="4"/>
  <c r="F101" i="4"/>
  <c r="G101" i="4"/>
  <c r="C102" i="4"/>
  <c r="D102" i="4"/>
  <c r="E102" i="4"/>
  <c r="F102" i="4"/>
  <c r="G102" i="4"/>
  <c r="C103" i="4"/>
  <c r="D103" i="4"/>
  <c r="E103" i="4"/>
  <c r="F103" i="4"/>
  <c r="G103" i="4"/>
  <c r="C104" i="4"/>
  <c r="D104" i="4"/>
  <c r="E104" i="4"/>
  <c r="F104" i="4"/>
  <c r="G104" i="4"/>
  <c r="C105" i="4"/>
  <c r="D105" i="4"/>
  <c r="E105" i="4"/>
  <c r="F105" i="4"/>
  <c r="G105" i="4"/>
  <c r="C106" i="4"/>
  <c r="D106" i="4"/>
  <c r="E106" i="4"/>
  <c r="F106" i="4"/>
  <c r="G106" i="4"/>
  <c r="C107" i="4"/>
  <c r="D107" i="4"/>
  <c r="E107" i="4"/>
  <c r="F107" i="4"/>
  <c r="G107" i="4"/>
  <c r="C108" i="4"/>
  <c r="D108" i="4"/>
  <c r="E108" i="4"/>
  <c r="F108" i="4"/>
  <c r="G108" i="4"/>
  <c r="C109" i="4"/>
  <c r="D109" i="4"/>
  <c r="E109" i="4"/>
  <c r="F109" i="4"/>
  <c r="G109" i="4"/>
  <c r="C110" i="4"/>
  <c r="D110" i="4"/>
  <c r="E110" i="4"/>
  <c r="F110" i="4"/>
  <c r="G110" i="4"/>
  <c r="C111" i="4"/>
  <c r="D111" i="4"/>
  <c r="E111" i="4"/>
  <c r="F111" i="4"/>
  <c r="G111" i="4"/>
  <c r="C112" i="4"/>
  <c r="D112" i="4"/>
  <c r="E112" i="4"/>
  <c r="F112" i="4"/>
  <c r="G112" i="4"/>
  <c r="C113" i="4"/>
  <c r="D113" i="4"/>
  <c r="E113" i="4"/>
  <c r="F113" i="4"/>
  <c r="G113" i="4"/>
  <c r="C114" i="4"/>
  <c r="D114" i="4"/>
  <c r="E114" i="4"/>
  <c r="F114" i="4"/>
  <c r="G114" i="4"/>
  <c r="C115" i="4"/>
  <c r="D115" i="4"/>
  <c r="E115" i="4"/>
  <c r="F115" i="4"/>
  <c r="G115" i="4"/>
  <c r="C116" i="4"/>
  <c r="D116" i="4"/>
  <c r="E116" i="4"/>
  <c r="F116" i="4"/>
  <c r="G116" i="4"/>
  <c r="C117" i="4"/>
  <c r="D117" i="4"/>
  <c r="E117" i="4"/>
  <c r="F117" i="4"/>
  <c r="G117" i="4"/>
  <c r="C118" i="4"/>
  <c r="D118" i="4"/>
  <c r="E118" i="4"/>
  <c r="F118" i="4"/>
  <c r="G118" i="4"/>
  <c r="C119" i="4"/>
  <c r="D119" i="4"/>
  <c r="E119" i="4"/>
  <c r="F119" i="4"/>
  <c r="G119" i="4"/>
  <c r="C120" i="4"/>
  <c r="D120" i="4"/>
  <c r="E120" i="4"/>
  <c r="F120" i="4"/>
  <c r="G120" i="4"/>
  <c r="C121" i="4"/>
  <c r="D121" i="4"/>
  <c r="E121" i="4"/>
  <c r="F121" i="4"/>
  <c r="G121" i="4"/>
  <c r="C122" i="4"/>
  <c r="D122" i="4"/>
  <c r="E122" i="4"/>
  <c r="F122" i="4"/>
  <c r="G122" i="4"/>
  <c r="C123" i="4"/>
  <c r="D123" i="4"/>
  <c r="E123" i="4"/>
  <c r="F123" i="4"/>
  <c r="G123" i="4"/>
  <c r="C124" i="4"/>
  <c r="D124" i="4"/>
  <c r="E124" i="4"/>
  <c r="F124" i="4"/>
  <c r="G124" i="4"/>
  <c r="C125" i="4"/>
  <c r="D125" i="4"/>
  <c r="E125" i="4"/>
  <c r="F125" i="4"/>
  <c r="G125" i="4"/>
  <c r="C126" i="4"/>
  <c r="D126" i="4"/>
  <c r="E126" i="4"/>
  <c r="F126" i="4"/>
  <c r="G126" i="4"/>
  <c r="C127" i="4"/>
  <c r="D127" i="4"/>
  <c r="E127" i="4"/>
  <c r="F127" i="4"/>
  <c r="G127" i="4"/>
  <c r="C128" i="4"/>
  <c r="D128" i="4"/>
  <c r="E128" i="4"/>
  <c r="F128" i="4"/>
  <c r="G128" i="4"/>
  <c r="C129" i="4"/>
  <c r="D129" i="4"/>
  <c r="E129" i="4"/>
  <c r="F129" i="4"/>
  <c r="G129" i="4"/>
  <c r="C130" i="4"/>
  <c r="D130" i="4"/>
  <c r="E130" i="4"/>
  <c r="F130" i="4"/>
  <c r="G130" i="4"/>
  <c r="C131" i="4"/>
  <c r="D131" i="4"/>
  <c r="E131" i="4"/>
  <c r="F131" i="4"/>
  <c r="G131" i="4"/>
  <c r="C132" i="4"/>
  <c r="D132" i="4"/>
  <c r="E132" i="4"/>
  <c r="F132" i="4"/>
  <c r="G132" i="4"/>
  <c r="C133" i="4"/>
  <c r="D133" i="4"/>
  <c r="E133" i="4"/>
  <c r="F133" i="4"/>
  <c r="G133" i="4"/>
  <c r="C134" i="4"/>
  <c r="D134" i="4"/>
  <c r="E134" i="4"/>
  <c r="F134" i="4"/>
  <c r="G134" i="4"/>
  <c r="C135" i="4"/>
  <c r="D135" i="4"/>
  <c r="E135" i="4"/>
  <c r="F135" i="4"/>
  <c r="G135" i="4"/>
  <c r="C136" i="4"/>
  <c r="D136" i="4"/>
  <c r="E136" i="4"/>
  <c r="F136" i="4"/>
  <c r="G136" i="4"/>
  <c r="C137" i="4"/>
  <c r="D137" i="4"/>
  <c r="E137" i="4"/>
  <c r="F137" i="4"/>
  <c r="G137" i="4"/>
  <c r="C138" i="4"/>
  <c r="D138" i="4"/>
  <c r="E138" i="4"/>
  <c r="F138" i="4"/>
  <c r="G138" i="4"/>
  <c r="C139" i="4"/>
  <c r="D139" i="4"/>
  <c r="E139" i="4"/>
  <c r="F139" i="4"/>
  <c r="G139" i="4"/>
  <c r="C140" i="4"/>
  <c r="D140" i="4"/>
  <c r="E140" i="4"/>
  <c r="F140" i="4"/>
  <c r="G140" i="4"/>
  <c r="C141" i="4"/>
  <c r="D141" i="4"/>
  <c r="E141" i="4"/>
  <c r="F141" i="4"/>
  <c r="G141" i="4"/>
  <c r="C142" i="4"/>
  <c r="D142" i="4"/>
  <c r="E142" i="4"/>
  <c r="F142" i="4"/>
  <c r="G142" i="4"/>
  <c r="C143" i="4"/>
  <c r="D143" i="4"/>
  <c r="E143" i="4"/>
  <c r="F143" i="4"/>
  <c r="G143" i="4"/>
  <c r="C144" i="4"/>
  <c r="D144" i="4"/>
  <c r="E144" i="4"/>
  <c r="F144" i="4"/>
  <c r="G144" i="4"/>
  <c r="C145" i="4"/>
  <c r="D145" i="4"/>
  <c r="E145" i="4"/>
  <c r="F145" i="4"/>
  <c r="G145" i="4"/>
  <c r="C146" i="4"/>
  <c r="D146" i="4"/>
  <c r="E146" i="4"/>
  <c r="F146" i="4"/>
  <c r="G146" i="4"/>
  <c r="C147" i="4"/>
  <c r="D147" i="4"/>
  <c r="E147" i="4"/>
  <c r="F147" i="4"/>
  <c r="G147" i="4"/>
  <c r="C148" i="4"/>
  <c r="D148" i="4"/>
  <c r="E148" i="4"/>
  <c r="F148" i="4"/>
  <c r="G148" i="4"/>
  <c r="C149" i="4"/>
  <c r="D149" i="4"/>
  <c r="E149" i="4"/>
  <c r="F149" i="4"/>
  <c r="G149" i="4"/>
  <c r="D80" i="4"/>
  <c r="E80" i="4"/>
  <c r="F80" i="4"/>
  <c r="G80" i="4"/>
  <c r="C80" i="4"/>
  <c r="C230" i="4"/>
  <c r="D230" i="4"/>
  <c r="E230" i="4"/>
  <c r="F230" i="4"/>
  <c r="C231" i="4"/>
  <c r="D231" i="4"/>
  <c r="E231" i="4"/>
  <c r="F231" i="4"/>
  <c r="C232" i="4"/>
  <c r="D232" i="4"/>
  <c r="E232" i="4"/>
  <c r="F232" i="4"/>
  <c r="C233" i="4"/>
  <c r="D233" i="4"/>
  <c r="E233" i="4"/>
  <c r="F233" i="4"/>
  <c r="C234" i="4"/>
  <c r="D234" i="4"/>
  <c r="E234" i="4"/>
  <c r="F234" i="4"/>
  <c r="C235" i="4"/>
  <c r="D235" i="4"/>
  <c r="E235" i="4"/>
  <c r="F235" i="4"/>
  <c r="C236" i="4"/>
  <c r="D236" i="4"/>
  <c r="E236" i="4"/>
  <c r="F236" i="4"/>
  <c r="C237" i="4"/>
  <c r="D237" i="4"/>
  <c r="E237" i="4"/>
  <c r="F237" i="4"/>
  <c r="C238" i="4"/>
  <c r="D238" i="4"/>
  <c r="E238" i="4"/>
  <c r="F238" i="4"/>
  <c r="C239" i="4"/>
  <c r="D239" i="4"/>
  <c r="E239" i="4"/>
  <c r="F239" i="4"/>
  <c r="C240" i="4"/>
  <c r="D240" i="4"/>
  <c r="E240" i="4"/>
  <c r="F240" i="4"/>
  <c r="C241" i="4"/>
  <c r="D241" i="4"/>
  <c r="E241" i="4"/>
  <c r="F241" i="4"/>
  <c r="C242" i="4"/>
  <c r="D242" i="4"/>
  <c r="E242" i="4"/>
  <c r="F242" i="4"/>
  <c r="C243" i="4"/>
  <c r="D243" i="4"/>
  <c r="E243" i="4"/>
  <c r="F243" i="4"/>
  <c r="C244" i="4"/>
  <c r="D244" i="4"/>
  <c r="E244" i="4"/>
  <c r="F244" i="4"/>
  <c r="C245" i="4"/>
  <c r="D245" i="4"/>
  <c r="E245" i="4"/>
  <c r="F245" i="4"/>
  <c r="C246" i="4"/>
  <c r="D246" i="4"/>
  <c r="E246" i="4"/>
  <c r="F246" i="4"/>
  <c r="C247" i="4"/>
  <c r="D247" i="4"/>
  <c r="E247" i="4"/>
  <c r="F247" i="4"/>
  <c r="C248" i="4"/>
  <c r="D248" i="4"/>
  <c r="E248" i="4"/>
  <c r="F248" i="4"/>
  <c r="C249" i="4"/>
  <c r="D249" i="4"/>
  <c r="E249" i="4"/>
  <c r="F249" i="4"/>
  <c r="C250" i="4"/>
  <c r="D250" i="4"/>
  <c r="E250" i="4"/>
  <c r="F250" i="4"/>
  <c r="C251" i="4"/>
  <c r="D251" i="4"/>
  <c r="E251" i="4"/>
  <c r="F251" i="4"/>
  <c r="C252" i="4"/>
  <c r="D252" i="4"/>
  <c r="E252" i="4"/>
  <c r="F252" i="4"/>
  <c r="C253" i="4"/>
  <c r="D253" i="4"/>
  <c r="E253" i="4"/>
  <c r="F253" i="4"/>
  <c r="C254" i="4"/>
  <c r="D254" i="4"/>
  <c r="E254" i="4"/>
  <c r="F254" i="4"/>
  <c r="C255" i="4"/>
  <c r="D255" i="4"/>
  <c r="E255" i="4"/>
  <c r="F255" i="4"/>
  <c r="C256" i="4"/>
  <c r="D256" i="4"/>
  <c r="E256" i="4"/>
  <c r="F256" i="4"/>
  <c r="C257" i="4"/>
  <c r="D257" i="4"/>
  <c r="E257" i="4"/>
  <c r="F257" i="4"/>
  <c r="C258" i="4"/>
  <c r="D258" i="4"/>
  <c r="E258" i="4"/>
  <c r="F258" i="4"/>
  <c r="C259" i="4"/>
  <c r="D259" i="4"/>
  <c r="E259" i="4"/>
  <c r="F259" i="4"/>
  <c r="C260" i="4"/>
  <c r="D260" i="4"/>
  <c r="E260" i="4"/>
  <c r="F260" i="4"/>
  <c r="C261" i="4"/>
  <c r="D261" i="4"/>
  <c r="E261" i="4"/>
  <c r="F261" i="4"/>
  <c r="C262" i="4"/>
  <c r="D262" i="4"/>
  <c r="E262" i="4"/>
  <c r="F262" i="4"/>
  <c r="C263" i="4"/>
  <c r="D263" i="4"/>
  <c r="E263" i="4"/>
  <c r="F263" i="4"/>
  <c r="C264" i="4"/>
  <c r="D264" i="4"/>
  <c r="E264" i="4"/>
  <c r="F264" i="4"/>
  <c r="C265" i="4"/>
  <c r="D265" i="4"/>
  <c r="E265" i="4"/>
  <c r="F265" i="4"/>
  <c r="C266" i="4"/>
  <c r="D266" i="4"/>
  <c r="E266" i="4"/>
  <c r="F266" i="4"/>
  <c r="C267" i="4"/>
  <c r="D267" i="4"/>
  <c r="E267" i="4"/>
  <c r="F267" i="4"/>
  <c r="C268" i="4"/>
  <c r="D268" i="4"/>
  <c r="E268" i="4"/>
  <c r="F268" i="4"/>
  <c r="C269" i="4"/>
  <c r="D269" i="4"/>
  <c r="E269" i="4"/>
  <c r="F269" i="4"/>
  <c r="C270" i="4"/>
  <c r="D270" i="4"/>
  <c r="E270" i="4"/>
  <c r="F270" i="4"/>
  <c r="C271" i="4"/>
  <c r="D271" i="4"/>
  <c r="E271" i="4"/>
  <c r="F271" i="4"/>
  <c r="C272" i="4"/>
  <c r="D272" i="4"/>
  <c r="E272" i="4"/>
  <c r="F272" i="4"/>
  <c r="C273" i="4"/>
  <c r="D273" i="4"/>
  <c r="E273" i="4"/>
  <c r="F273" i="4"/>
  <c r="C274" i="4"/>
  <c r="D274" i="4"/>
  <c r="E274" i="4"/>
  <c r="F274" i="4"/>
  <c r="C275" i="4"/>
  <c r="D275" i="4"/>
  <c r="E275" i="4"/>
  <c r="F275" i="4"/>
  <c r="C276" i="4"/>
  <c r="D276" i="4"/>
  <c r="E276" i="4"/>
  <c r="F276" i="4"/>
  <c r="C277" i="4"/>
  <c r="D277" i="4"/>
  <c r="E277" i="4"/>
  <c r="F277" i="4"/>
  <c r="C278" i="4"/>
  <c r="D278" i="4"/>
  <c r="E278" i="4"/>
  <c r="F278" i="4"/>
  <c r="C279" i="4"/>
  <c r="D279" i="4"/>
  <c r="E279" i="4"/>
  <c r="F279" i="4"/>
  <c r="C280" i="4"/>
  <c r="D280" i="4"/>
  <c r="E280" i="4"/>
  <c r="F280" i="4"/>
  <c r="C281" i="4"/>
  <c r="D281" i="4"/>
  <c r="E281" i="4"/>
  <c r="F281" i="4"/>
  <c r="C282" i="4"/>
  <c r="D282" i="4"/>
  <c r="E282" i="4"/>
  <c r="F282" i="4"/>
  <c r="C283" i="4"/>
  <c r="D283" i="4"/>
  <c r="E283" i="4"/>
  <c r="F283" i="4"/>
  <c r="C284" i="4"/>
  <c r="D284" i="4"/>
  <c r="E284" i="4"/>
  <c r="F284" i="4"/>
  <c r="C285" i="4"/>
  <c r="D285" i="4"/>
  <c r="E285" i="4"/>
  <c r="F285" i="4"/>
  <c r="C286" i="4"/>
  <c r="D286" i="4"/>
  <c r="E286" i="4"/>
  <c r="F286" i="4"/>
  <c r="C287" i="4"/>
  <c r="D287" i="4"/>
  <c r="E287" i="4"/>
  <c r="F287" i="4"/>
  <c r="C288" i="4"/>
  <c r="D288" i="4"/>
  <c r="E288" i="4"/>
  <c r="F288" i="4"/>
  <c r="C289" i="4"/>
  <c r="D289" i="4"/>
  <c r="E289" i="4"/>
  <c r="F289" i="4"/>
  <c r="C290" i="4"/>
  <c r="D290" i="4"/>
  <c r="E290" i="4"/>
  <c r="F290" i="4"/>
  <c r="C291" i="4"/>
  <c r="D291" i="4"/>
  <c r="E291" i="4"/>
  <c r="F291" i="4"/>
  <c r="C292" i="4"/>
  <c r="D292" i="4"/>
  <c r="E292" i="4"/>
  <c r="F292" i="4"/>
  <c r="C293" i="4"/>
  <c r="D293" i="4"/>
  <c r="E293" i="4"/>
  <c r="F293" i="4"/>
  <c r="C294" i="4"/>
  <c r="D294" i="4"/>
  <c r="E294" i="4"/>
  <c r="F294" i="4"/>
  <c r="C295" i="4"/>
  <c r="D295" i="4"/>
  <c r="E295" i="4"/>
  <c r="F295" i="4"/>
  <c r="C296" i="4"/>
  <c r="D296" i="4"/>
  <c r="E296" i="4"/>
  <c r="F296" i="4"/>
  <c r="C297" i="4"/>
  <c r="D297" i="4"/>
  <c r="E297" i="4"/>
  <c r="F297" i="4"/>
  <c r="C298" i="4"/>
  <c r="D298" i="4"/>
  <c r="E298" i="4"/>
  <c r="F298" i="4"/>
  <c r="D229" i="4"/>
  <c r="E229" i="4"/>
  <c r="F229" i="4"/>
  <c r="C229" i="4"/>
  <c r="C380" i="4"/>
  <c r="D380" i="4"/>
  <c r="E380" i="4"/>
  <c r="F380" i="4"/>
  <c r="C381" i="4"/>
  <c r="D381" i="4"/>
  <c r="E381" i="4"/>
  <c r="F381" i="4"/>
  <c r="C382" i="4"/>
  <c r="D382" i="4"/>
  <c r="E382" i="4"/>
  <c r="F382" i="4"/>
  <c r="C383" i="4"/>
  <c r="D383" i="4"/>
  <c r="E383" i="4"/>
  <c r="F383" i="4"/>
  <c r="C384" i="4"/>
  <c r="D384" i="4"/>
  <c r="E384" i="4"/>
  <c r="F384" i="4"/>
  <c r="C385" i="4"/>
  <c r="D385" i="4"/>
  <c r="E385" i="4"/>
  <c r="F385" i="4"/>
  <c r="C386" i="4"/>
  <c r="D386" i="4"/>
  <c r="E386" i="4"/>
  <c r="F386" i="4"/>
  <c r="C387" i="4"/>
  <c r="D387" i="4"/>
  <c r="E387" i="4"/>
  <c r="F387" i="4"/>
  <c r="C388" i="4"/>
  <c r="D388" i="4"/>
  <c r="E388" i="4"/>
  <c r="F388" i="4"/>
  <c r="C389" i="4"/>
  <c r="D389" i="4"/>
  <c r="E389" i="4"/>
  <c r="F389" i="4"/>
  <c r="C390" i="4"/>
  <c r="D390" i="4"/>
  <c r="E390" i="4"/>
  <c r="F390" i="4"/>
  <c r="C391" i="4"/>
  <c r="D391" i="4"/>
  <c r="E391" i="4"/>
  <c r="F391" i="4"/>
  <c r="C392" i="4"/>
  <c r="D392" i="4"/>
  <c r="E392" i="4"/>
  <c r="F392" i="4"/>
  <c r="C393" i="4"/>
  <c r="D393" i="4"/>
  <c r="E393" i="4"/>
  <c r="F393" i="4"/>
  <c r="C394" i="4"/>
  <c r="D394" i="4"/>
  <c r="E394" i="4"/>
  <c r="F394" i="4"/>
  <c r="C395" i="4"/>
  <c r="D395" i="4"/>
  <c r="E395" i="4"/>
  <c r="F395" i="4"/>
  <c r="C396" i="4"/>
  <c r="D396" i="4"/>
  <c r="E396" i="4"/>
  <c r="F396" i="4"/>
  <c r="C397" i="4"/>
  <c r="D397" i="4"/>
  <c r="E397" i="4"/>
  <c r="F397" i="4"/>
  <c r="C398" i="4"/>
  <c r="D398" i="4"/>
  <c r="E398" i="4"/>
  <c r="F398" i="4"/>
  <c r="C399" i="4"/>
  <c r="D399" i="4"/>
  <c r="E399" i="4"/>
  <c r="F399" i="4"/>
  <c r="C400" i="4"/>
  <c r="D400" i="4"/>
  <c r="E400" i="4"/>
  <c r="F400" i="4"/>
  <c r="C401" i="4"/>
  <c r="D401" i="4"/>
  <c r="E401" i="4"/>
  <c r="F401" i="4"/>
  <c r="C402" i="4"/>
  <c r="D402" i="4"/>
  <c r="E402" i="4"/>
  <c r="F402" i="4"/>
  <c r="C403" i="4"/>
  <c r="D403" i="4"/>
  <c r="E403" i="4"/>
  <c r="F403" i="4"/>
  <c r="C404" i="4"/>
  <c r="D404" i="4"/>
  <c r="E404" i="4"/>
  <c r="F404" i="4"/>
  <c r="C405" i="4"/>
  <c r="D405" i="4"/>
  <c r="E405" i="4"/>
  <c r="F405" i="4"/>
  <c r="C406" i="4"/>
  <c r="D406" i="4"/>
  <c r="E406" i="4"/>
  <c r="F406" i="4"/>
  <c r="C407" i="4"/>
  <c r="D407" i="4"/>
  <c r="E407" i="4"/>
  <c r="F407" i="4"/>
  <c r="C408" i="4"/>
  <c r="D408" i="4"/>
  <c r="E408" i="4"/>
  <c r="F408" i="4"/>
  <c r="C409" i="4"/>
  <c r="D409" i="4"/>
  <c r="E409" i="4"/>
  <c r="F409" i="4"/>
  <c r="C410" i="4"/>
  <c r="D410" i="4"/>
  <c r="E410" i="4"/>
  <c r="F410" i="4"/>
  <c r="C411" i="4"/>
  <c r="D411" i="4"/>
  <c r="E411" i="4"/>
  <c r="F411" i="4"/>
  <c r="C412" i="4"/>
  <c r="D412" i="4"/>
  <c r="E412" i="4"/>
  <c r="F412" i="4"/>
  <c r="C413" i="4"/>
  <c r="D413" i="4"/>
  <c r="E413" i="4"/>
  <c r="F413" i="4"/>
  <c r="C414" i="4"/>
  <c r="D414" i="4"/>
  <c r="E414" i="4"/>
  <c r="F414" i="4"/>
  <c r="C415" i="4"/>
  <c r="D415" i="4"/>
  <c r="E415" i="4"/>
  <c r="F415" i="4"/>
  <c r="C416" i="4"/>
  <c r="D416" i="4"/>
  <c r="E416" i="4"/>
  <c r="F416" i="4"/>
  <c r="C417" i="4"/>
  <c r="D417" i="4"/>
  <c r="E417" i="4"/>
  <c r="F417" i="4"/>
  <c r="C418" i="4"/>
  <c r="D418" i="4"/>
  <c r="E418" i="4"/>
  <c r="F418" i="4"/>
  <c r="C419" i="4"/>
  <c r="D419" i="4"/>
  <c r="E419" i="4"/>
  <c r="F419" i="4"/>
  <c r="C420" i="4"/>
  <c r="D420" i="4"/>
  <c r="E420" i="4"/>
  <c r="F420" i="4"/>
  <c r="C421" i="4"/>
  <c r="D421" i="4"/>
  <c r="E421" i="4"/>
  <c r="F421" i="4"/>
  <c r="C422" i="4"/>
  <c r="D422" i="4"/>
  <c r="E422" i="4"/>
  <c r="F422" i="4"/>
  <c r="C423" i="4"/>
  <c r="D423" i="4"/>
  <c r="E423" i="4"/>
  <c r="F423" i="4"/>
  <c r="C424" i="4"/>
  <c r="D424" i="4"/>
  <c r="E424" i="4"/>
  <c r="F424" i="4"/>
  <c r="C425" i="4"/>
  <c r="D425" i="4"/>
  <c r="E425" i="4"/>
  <c r="F425" i="4"/>
  <c r="C426" i="4"/>
  <c r="D426" i="4"/>
  <c r="E426" i="4"/>
  <c r="F426" i="4"/>
  <c r="C427" i="4"/>
  <c r="D427" i="4"/>
  <c r="E427" i="4"/>
  <c r="F427" i="4"/>
  <c r="C428" i="4"/>
  <c r="D428" i="4"/>
  <c r="E428" i="4"/>
  <c r="F428" i="4"/>
  <c r="C429" i="4"/>
  <c r="D429" i="4"/>
  <c r="E429" i="4"/>
  <c r="F429" i="4"/>
  <c r="C430" i="4"/>
  <c r="D430" i="4"/>
  <c r="E430" i="4"/>
  <c r="F430" i="4"/>
  <c r="C431" i="4"/>
  <c r="D431" i="4"/>
  <c r="E431" i="4"/>
  <c r="F431" i="4"/>
  <c r="C432" i="4"/>
  <c r="D432" i="4"/>
  <c r="E432" i="4"/>
  <c r="F432" i="4"/>
  <c r="C433" i="4"/>
  <c r="D433" i="4"/>
  <c r="E433" i="4"/>
  <c r="F433" i="4"/>
  <c r="C434" i="4"/>
  <c r="D434" i="4"/>
  <c r="E434" i="4"/>
  <c r="F434" i="4"/>
  <c r="C435" i="4"/>
  <c r="D435" i="4"/>
  <c r="E435" i="4"/>
  <c r="F435" i="4"/>
  <c r="C436" i="4"/>
  <c r="D436" i="4"/>
  <c r="E436" i="4"/>
  <c r="F436" i="4"/>
  <c r="C437" i="4"/>
  <c r="D437" i="4"/>
  <c r="E437" i="4"/>
  <c r="F437" i="4"/>
  <c r="C438" i="4"/>
  <c r="D438" i="4"/>
  <c r="E438" i="4"/>
  <c r="F438" i="4"/>
  <c r="C439" i="4"/>
  <c r="D439" i="4"/>
  <c r="E439" i="4"/>
  <c r="F439" i="4"/>
  <c r="C440" i="4"/>
  <c r="D440" i="4"/>
  <c r="E440" i="4"/>
  <c r="F440" i="4"/>
  <c r="C441" i="4"/>
  <c r="D441" i="4"/>
  <c r="E441" i="4"/>
  <c r="F441" i="4"/>
  <c r="C442" i="4"/>
  <c r="D442" i="4"/>
  <c r="E442" i="4"/>
  <c r="F442" i="4"/>
  <c r="C443" i="4"/>
  <c r="D443" i="4"/>
  <c r="E443" i="4"/>
  <c r="F443" i="4"/>
  <c r="C444" i="4"/>
  <c r="D444" i="4"/>
  <c r="E444" i="4"/>
  <c r="F444" i="4"/>
  <c r="C445" i="4"/>
  <c r="D445" i="4"/>
  <c r="E445" i="4"/>
  <c r="F445" i="4"/>
  <c r="C446" i="4"/>
  <c r="D446" i="4"/>
  <c r="E446" i="4"/>
  <c r="F446" i="4"/>
  <c r="C447" i="4"/>
  <c r="D447" i="4"/>
  <c r="E447" i="4"/>
  <c r="F447" i="4"/>
  <c r="C448" i="4"/>
  <c r="D448" i="4"/>
  <c r="E448" i="4"/>
  <c r="F448" i="4"/>
  <c r="D379" i="4"/>
  <c r="E379" i="4"/>
  <c r="F379" i="4"/>
  <c r="C379" i="4"/>
  <c r="C456" i="4"/>
  <c r="D456" i="4"/>
  <c r="E456" i="4"/>
  <c r="F456" i="4"/>
  <c r="G456" i="4"/>
  <c r="C457" i="4"/>
  <c r="D457" i="4"/>
  <c r="E457" i="4"/>
  <c r="F457" i="4"/>
  <c r="G457" i="4"/>
  <c r="C458" i="4"/>
  <c r="D458" i="4"/>
  <c r="E458" i="4"/>
  <c r="F458" i="4"/>
  <c r="G458" i="4"/>
  <c r="C459" i="4"/>
  <c r="D459" i="4"/>
  <c r="E459" i="4"/>
  <c r="F459" i="4"/>
  <c r="G459" i="4"/>
  <c r="C460" i="4"/>
  <c r="D460" i="4"/>
  <c r="E460" i="4"/>
  <c r="F460" i="4"/>
  <c r="G460" i="4"/>
  <c r="C461" i="4"/>
  <c r="D461" i="4"/>
  <c r="E461" i="4"/>
  <c r="F461" i="4"/>
  <c r="G461" i="4"/>
  <c r="C462" i="4"/>
  <c r="D462" i="4"/>
  <c r="E462" i="4"/>
  <c r="F462" i="4"/>
  <c r="G462" i="4"/>
  <c r="C463" i="4"/>
  <c r="D463" i="4"/>
  <c r="E463" i="4"/>
  <c r="F463" i="4"/>
  <c r="G463" i="4"/>
  <c r="C464" i="4"/>
  <c r="D464" i="4"/>
  <c r="E464" i="4"/>
  <c r="F464" i="4"/>
  <c r="G464" i="4"/>
  <c r="C465" i="4"/>
  <c r="D465" i="4"/>
  <c r="E465" i="4"/>
  <c r="F465" i="4"/>
  <c r="G465" i="4"/>
  <c r="C466" i="4"/>
  <c r="D466" i="4"/>
  <c r="E466" i="4"/>
  <c r="F466" i="4"/>
  <c r="G466" i="4"/>
  <c r="C467" i="4"/>
  <c r="D467" i="4"/>
  <c r="E467" i="4"/>
  <c r="F467" i="4"/>
  <c r="G467" i="4"/>
  <c r="C468" i="4"/>
  <c r="D468" i="4"/>
  <c r="E468" i="4"/>
  <c r="F468" i="4"/>
  <c r="G468" i="4"/>
  <c r="C469" i="4"/>
  <c r="D469" i="4"/>
  <c r="E469" i="4"/>
  <c r="F469" i="4"/>
  <c r="G469" i="4"/>
  <c r="C470" i="4"/>
  <c r="D470" i="4"/>
  <c r="E470" i="4"/>
  <c r="F470" i="4"/>
  <c r="G470" i="4"/>
  <c r="C471" i="4"/>
  <c r="D471" i="4"/>
  <c r="E471" i="4"/>
  <c r="F471" i="4"/>
  <c r="G471" i="4"/>
  <c r="C472" i="4"/>
  <c r="D472" i="4"/>
  <c r="E472" i="4"/>
  <c r="F472" i="4"/>
  <c r="G472" i="4"/>
  <c r="C473" i="4"/>
  <c r="D473" i="4"/>
  <c r="E473" i="4"/>
  <c r="F473" i="4"/>
  <c r="G473" i="4"/>
  <c r="C474" i="4"/>
  <c r="D474" i="4"/>
  <c r="E474" i="4"/>
  <c r="F474" i="4"/>
  <c r="G474" i="4"/>
  <c r="C475" i="4"/>
  <c r="D475" i="4"/>
  <c r="E475" i="4"/>
  <c r="F475" i="4"/>
  <c r="G475" i="4"/>
  <c r="C476" i="4"/>
  <c r="D476" i="4"/>
  <c r="E476" i="4"/>
  <c r="F476" i="4"/>
  <c r="G476" i="4"/>
  <c r="C477" i="4"/>
  <c r="D477" i="4"/>
  <c r="E477" i="4"/>
  <c r="F477" i="4"/>
  <c r="G477" i="4"/>
  <c r="C478" i="4"/>
  <c r="D478" i="4"/>
  <c r="E478" i="4"/>
  <c r="F478" i="4"/>
  <c r="G478" i="4"/>
  <c r="C479" i="4"/>
  <c r="D479" i="4"/>
  <c r="E479" i="4"/>
  <c r="F479" i="4"/>
  <c r="G479" i="4"/>
  <c r="C480" i="4"/>
  <c r="D480" i="4"/>
  <c r="E480" i="4"/>
  <c r="F480" i="4"/>
  <c r="G480" i="4"/>
  <c r="C481" i="4"/>
  <c r="D481" i="4"/>
  <c r="E481" i="4"/>
  <c r="F481" i="4"/>
  <c r="G481" i="4"/>
  <c r="C482" i="4"/>
  <c r="D482" i="4"/>
  <c r="E482" i="4"/>
  <c r="F482" i="4"/>
  <c r="G482" i="4"/>
  <c r="C483" i="4"/>
  <c r="D483" i="4"/>
  <c r="E483" i="4"/>
  <c r="F483" i="4"/>
  <c r="G483" i="4"/>
  <c r="C484" i="4"/>
  <c r="D484" i="4"/>
  <c r="E484" i="4"/>
  <c r="F484" i="4"/>
  <c r="G484" i="4"/>
  <c r="C485" i="4"/>
  <c r="D485" i="4"/>
  <c r="E485" i="4"/>
  <c r="F485" i="4"/>
  <c r="G485" i="4"/>
  <c r="C486" i="4"/>
  <c r="D486" i="4"/>
  <c r="E486" i="4"/>
  <c r="F486" i="4"/>
  <c r="G486" i="4"/>
  <c r="C487" i="4"/>
  <c r="D487" i="4"/>
  <c r="E487" i="4"/>
  <c r="F487" i="4"/>
  <c r="G487" i="4"/>
  <c r="C488" i="4"/>
  <c r="D488" i="4"/>
  <c r="E488" i="4"/>
  <c r="F488" i="4"/>
  <c r="G488" i="4"/>
  <c r="C489" i="4"/>
  <c r="D489" i="4"/>
  <c r="E489" i="4"/>
  <c r="F489" i="4"/>
  <c r="G489" i="4"/>
  <c r="C490" i="4"/>
  <c r="D490" i="4"/>
  <c r="E490" i="4"/>
  <c r="F490" i="4"/>
  <c r="G490" i="4"/>
  <c r="C491" i="4"/>
  <c r="D491" i="4"/>
  <c r="E491" i="4"/>
  <c r="F491" i="4"/>
  <c r="G491" i="4"/>
  <c r="C492" i="4"/>
  <c r="D492" i="4"/>
  <c r="E492" i="4"/>
  <c r="F492" i="4"/>
  <c r="G492" i="4"/>
  <c r="C493" i="4"/>
  <c r="D493" i="4"/>
  <c r="E493" i="4"/>
  <c r="F493" i="4"/>
  <c r="G493" i="4"/>
  <c r="C494" i="4"/>
  <c r="D494" i="4"/>
  <c r="E494" i="4"/>
  <c r="F494" i="4"/>
  <c r="G494" i="4"/>
  <c r="C495" i="4"/>
  <c r="D495" i="4"/>
  <c r="E495" i="4"/>
  <c r="F495" i="4"/>
  <c r="G495" i="4"/>
  <c r="C496" i="4"/>
  <c r="D496" i="4"/>
  <c r="E496" i="4"/>
  <c r="F496" i="4"/>
  <c r="G496" i="4"/>
  <c r="C497" i="4"/>
  <c r="D497" i="4"/>
  <c r="E497" i="4"/>
  <c r="F497" i="4"/>
  <c r="G497" i="4"/>
  <c r="C498" i="4"/>
  <c r="D498" i="4"/>
  <c r="E498" i="4"/>
  <c r="F498" i="4"/>
  <c r="G498" i="4"/>
  <c r="C499" i="4"/>
  <c r="D499" i="4"/>
  <c r="E499" i="4"/>
  <c r="F499" i="4"/>
  <c r="G499" i="4"/>
  <c r="C500" i="4"/>
  <c r="D500" i="4"/>
  <c r="E500" i="4"/>
  <c r="F500" i="4"/>
  <c r="G500" i="4"/>
  <c r="C501" i="4"/>
  <c r="D501" i="4"/>
  <c r="E501" i="4"/>
  <c r="F501" i="4"/>
  <c r="G501" i="4"/>
  <c r="C502" i="4"/>
  <c r="D502" i="4"/>
  <c r="E502" i="4"/>
  <c r="F502" i="4"/>
  <c r="G502" i="4"/>
  <c r="C503" i="4"/>
  <c r="D503" i="4"/>
  <c r="E503" i="4"/>
  <c r="F503" i="4"/>
  <c r="G503" i="4"/>
  <c r="C504" i="4"/>
  <c r="D504" i="4"/>
  <c r="E504" i="4"/>
  <c r="F504" i="4"/>
  <c r="G504" i="4"/>
  <c r="C505" i="4"/>
  <c r="D505" i="4"/>
  <c r="E505" i="4"/>
  <c r="F505" i="4"/>
  <c r="G505" i="4"/>
  <c r="C506" i="4"/>
  <c r="D506" i="4"/>
  <c r="E506" i="4"/>
  <c r="F506" i="4"/>
  <c r="G506" i="4"/>
  <c r="C507" i="4"/>
  <c r="D507" i="4"/>
  <c r="E507" i="4"/>
  <c r="F507" i="4"/>
  <c r="G507" i="4"/>
  <c r="C508" i="4"/>
  <c r="D508" i="4"/>
  <c r="E508" i="4"/>
  <c r="F508" i="4"/>
  <c r="G508" i="4"/>
  <c r="C509" i="4"/>
  <c r="D509" i="4"/>
  <c r="E509" i="4"/>
  <c r="F509" i="4"/>
  <c r="G509" i="4"/>
  <c r="C510" i="4"/>
  <c r="D510" i="4"/>
  <c r="E510" i="4"/>
  <c r="F510" i="4"/>
  <c r="G510" i="4"/>
  <c r="C511" i="4"/>
  <c r="D511" i="4"/>
  <c r="E511" i="4"/>
  <c r="F511" i="4"/>
  <c r="G511" i="4"/>
  <c r="C512" i="4"/>
  <c r="D512" i="4"/>
  <c r="E512" i="4"/>
  <c r="F512" i="4"/>
  <c r="G512" i="4"/>
  <c r="C513" i="4"/>
  <c r="D513" i="4"/>
  <c r="E513" i="4"/>
  <c r="F513" i="4"/>
  <c r="G513" i="4"/>
  <c r="C514" i="4"/>
  <c r="D514" i="4"/>
  <c r="E514" i="4"/>
  <c r="F514" i="4"/>
  <c r="G514" i="4"/>
  <c r="C515" i="4"/>
  <c r="D515" i="4"/>
  <c r="E515" i="4"/>
  <c r="F515" i="4"/>
  <c r="G515" i="4"/>
  <c r="C516" i="4"/>
  <c r="D516" i="4"/>
  <c r="E516" i="4"/>
  <c r="F516" i="4"/>
  <c r="G516" i="4"/>
  <c r="C517" i="4"/>
  <c r="D517" i="4"/>
  <c r="E517" i="4"/>
  <c r="F517" i="4"/>
  <c r="G517" i="4"/>
  <c r="C518" i="4"/>
  <c r="D518" i="4"/>
  <c r="E518" i="4"/>
  <c r="F518" i="4"/>
  <c r="G518" i="4"/>
  <c r="C519" i="4"/>
  <c r="D519" i="4"/>
  <c r="E519" i="4"/>
  <c r="F519" i="4"/>
  <c r="G519" i="4"/>
  <c r="C520" i="4"/>
  <c r="D520" i="4"/>
  <c r="E520" i="4"/>
  <c r="F520" i="4"/>
  <c r="G520" i="4"/>
  <c r="C521" i="4"/>
  <c r="D521" i="4"/>
  <c r="E521" i="4"/>
  <c r="F521" i="4"/>
  <c r="G521" i="4"/>
  <c r="C522" i="4"/>
  <c r="D522" i="4"/>
  <c r="E522" i="4"/>
  <c r="F522" i="4"/>
  <c r="G522" i="4"/>
  <c r="C523" i="4"/>
  <c r="D523" i="4"/>
  <c r="E523" i="4"/>
  <c r="F523" i="4"/>
  <c r="G523" i="4"/>
  <c r="C524" i="4"/>
  <c r="D524" i="4"/>
  <c r="E524" i="4"/>
  <c r="F524" i="4"/>
  <c r="G524" i="4"/>
  <c r="D455" i="4"/>
  <c r="E455" i="4"/>
  <c r="F455" i="4"/>
  <c r="G455" i="4"/>
  <c r="C455" i="4"/>
  <c r="C531" i="4"/>
  <c r="D531" i="4"/>
  <c r="E531" i="4"/>
  <c r="F531" i="4"/>
  <c r="C532" i="4"/>
  <c r="D532" i="4"/>
  <c r="E532" i="4"/>
  <c r="F532" i="4"/>
  <c r="C533" i="4"/>
  <c r="D533" i="4"/>
  <c r="E533" i="4"/>
  <c r="F533" i="4"/>
  <c r="C534" i="4"/>
  <c r="D534" i="4"/>
  <c r="E534" i="4"/>
  <c r="F534" i="4"/>
  <c r="C535" i="4"/>
  <c r="D535" i="4"/>
  <c r="E535" i="4"/>
  <c r="F535" i="4"/>
  <c r="C536" i="4"/>
  <c r="D536" i="4"/>
  <c r="E536" i="4"/>
  <c r="F536" i="4"/>
  <c r="C537" i="4"/>
  <c r="D537" i="4"/>
  <c r="E537" i="4"/>
  <c r="F537" i="4"/>
  <c r="C538" i="4"/>
  <c r="D538" i="4"/>
  <c r="E538" i="4"/>
  <c r="F538" i="4"/>
  <c r="C539" i="4"/>
  <c r="D539" i="4"/>
  <c r="E539" i="4"/>
  <c r="F539" i="4"/>
  <c r="C540" i="4"/>
  <c r="D540" i="4"/>
  <c r="E540" i="4"/>
  <c r="F540" i="4"/>
  <c r="C541" i="4"/>
  <c r="D541" i="4"/>
  <c r="E541" i="4"/>
  <c r="F541" i="4"/>
  <c r="C542" i="4"/>
  <c r="D542" i="4"/>
  <c r="E542" i="4"/>
  <c r="F542" i="4"/>
  <c r="C543" i="4"/>
  <c r="D543" i="4"/>
  <c r="E543" i="4"/>
  <c r="F543" i="4"/>
  <c r="C544" i="4"/>
  <c r="D544" i="4"/>
  <c r="E544" i="4"/>
  <c r="F544" i="4"/>
  <c r="C545" i="4"/>
  <c r="D545" i="4"/>
  <c r="E545" i="4"/>
  <c r="F545" i="4"/>
  <c r="C546" i="4"/>
  <c r="D546" i="4"/>
  <c r="E546" i="4"/>
  <c r="F546" i="4"/>
  <c r="C547" i="4"/>
  <c r="D547" i="4"/>
  <c r="E547" i="4"/>
  <c r="F547" i="4"/>
  <c r="C548" i="4"/>
  <c r="D548" i="4"/>
  <c r="E548" i="4"/>
  <c r="F548" i="4"/>
  <c r="C549" i="4"/>
  <c r="D549" i="4"/>
  <c r="E549" i="4"/>
  <c r="F549" i="4"/>
  <c r="C550" i="4"/>
  <c r="D550" i="4"/>
  <c r="E550" i="4"/>
  <c r="F550" i="4"/>
  <c r="C551" i="4"/>
  <c r="D551" i="4"/>
  <c r="E551" i="4"/>
  <c r="F551" i="4"/>
  <c r="C552" i="4"/>
  <c r="D552" i="4"/>
  <c r="E552" i="4"/>
  <c r="F552" i="4"/>
  <c r="C553" i="4"/>
  <c r="D553" i="4"/>
  <c r="E553" i="4"/>
  <c r="F553" i="4"/>
  <c r="C554" i="4"/>
  <c r="D554" i="4"/>
  <c r="E554" i="4"/>
  <c r="F554" i="4"/>
  <c r="C555" i="4"/>
  <c r="D555" i="4"/>
  <c r="E555" i="4"/>
  <c r="F555" i="4"/>
  <c r="C556" i="4"/>
  <c r="D556" i="4"/>
  <c r="E556" i="4"/>
  <c r="F556" i="4"/>
  <c r="C557" i="4"/>
  <c r="D557" i="4"/>
  <c r="E557" i="4"/>
  <c r="F557" i="4"/>
  <c r="C558" i="4"/>
  <c r="D558" i="4"/>
  <c r="E558" i="4"/>
  <c r="F558" i="4"/>
  <c r="C559" i="4"/>
  <c r="D559" i="4"/>
  <c r="E559" i="4"/>
  <c r="F559" i="4"/>
  <c r="C560" i="4"/>
  <c r="D560" i="4"/>
  <c r="E560" i="4"/>
  <c r="F560" i="4"/>
  <c r="C561" i="4"/>
  <c r="D561" i="4"/>
  <c r="E561" i="4"/>
  <c r="F561" i="4"/>
  <c r="C562" i="4"/>
  <c r="D562" i="4"/>
  <c r="E562" i="4"/>
  <c r="F562" i="4"/>
  <c r="C563" i="4"/>
  <c r="D563" i="4"/>
  <c r="E563" i="4"/>
  <c r="F563" i="4"/>
  <c r="C564" i="4"/>
  <c r="D564" i="4"/>
  <c r="E564" i="4"/>
  <c r="F564" i="4"/>
  <c r="C565" i="4"/>
  <c r="D565" i="4"/>
  <c r="E565" i="4"/>
  <c r="F565" i="4"/>
  <c r="C566" i="4"/>
  <c r="D566" i="4"/>
  <c r="E566" i="4"/>
  <c r="F566" i="4"/>
  <c r="C567" i="4"/>
  <c r="D567" i="4"/>
  <c r="E567" i="4"/>
  <c r="F567" i="4"/>
  <c r="C568" i="4"/>
  <c r="D568" i="4"/>
  <c r="E568" i="4"/>
  <c r="F568" i="4"/>
  <c r="C569" i="4"/>
  <c r="D569" i="4"/>
  <c r="E569" i="4"/>
  <c r="F569" i="4"/>
  <c r="C570" i="4"/>
  <c r="D570" i="4"/>
  <c r="E570" i="4"/>
  <c r="F570" i="4"/>
  <c r="C571" i="4"/>
  <c r="D571" i="4"/>
  <c r="E571" i="4"/>
  <c r="F571" i="4"/>
  <c r="C572" i="4"/>
  <c r="D572" i="4"/>
  <c r="E572" i="4"/>
  <c r="F572" i="4"/>
  <c r="C573" i="4"/>
  <c r="D573" i="4"/>
  <c r="E573" i="4"/>
  <c r="F573" i="4"/>
  <c r="C574" i="4"/>
  <c r="D574" i="4"/>
  <c r="E574" i="4"/>
  <c r="F574" i="4"/>
  <c r="C575" i="4"/>
  <c r="D575" i="4"/>
  <c r="E575" i="4"/>
  <c r="F575" i="4"/>
  <c r="C576" i="4"/>
  <c r="D576" i="4"/>
  <c r="E576" i="4"/>
  <c r="F576" i="4"/>
  <c r="C577" i="4"/>
  <c r="D577" i="4"/>
  <c r="E577" i="4"/>
  <c r="F577" i="4"/>
  <c r="C578" i="4"/>
  <c r="D578" i="4"/>
  <c r="E578" i="4"/>
  <c r="F578" i="4"/>
  <c r="C579" i="4"/>
  <c r="D579" i="4"/>
  <c r="E579" i="4"/>
  <c r="F579" i="4"/>
  <c r="C580" i="4"/>
  <c r="D580" i="4"/>
  <c r="E580" i="4"/>
  <c r="F580" i="4"/>
  <c r="C581" i="4"/>
  <c r="D581" i="4"/>
  <c r="E581" i="4"/>
  <c r="F581" i="4"/>
  <c r="C582" i="4"/>
  <c r="D582" i="4"/>
  <c r="E582" i="4"/>
  <c r="F582" i="4"/>
  <c r="C583" i="4"/>
  <c r="D583" i="4"/>
  <c r="E583" i="4"/>
  <c r="F583" i="4"/>
  <c r="C584" i="4"/>
  <c r="D584" i="4"/>
  <c r="E584" i="4"/>
  <c r="F584" i="4"/>
  <c r="C585" i="4"/>
  <c r="D585" i="4"/>
  <c r="E585" i="4"/>
  <c r="F585" i="4"/>
  <c r="C586" i="4"/>
  <c r="D586" i="4"/>
  <c r="E586" i="4"/>
  <c r="F586" i="4"/>
  <c r="C587" i="4"/>
  <c r="D587" i="4"/>
  <c r="E587" i="4"/>
  <c r="F587" i="4"/>
  <c r="C588" i="4"/>
  <c r="D588" i="4"/>
  <c r="E588" i="4"/>
  <c r="F588" i="4"/>
  <c r="C589" i="4"/>
  <c r="D589" i="4"/>
  <c r="E589" i="4"/>
  <c r="F589" i="4"/>
  <c r="C590" i="4"/>
  <c r="D590" i="4"/>
  <c r="E590" i="4"/>
  <c r="F590" i="4"/>
  <c r="C591" i="4"/>
  <c r="D591" i="4"/>
  <c r="E591" i="4"/>
  <c r="F591" i="4"/>
  <c r="C592" i="4"/>
  <c r="D592" i="4"/>
  <c r="E592" i="4"/>
  <c r="F592" i="4"/>
  <c r="C593" i="4"/>
  <c r="D593" i="4"/>
  <c r="E593" i="4"/>
  <c r="F593" i="4"/>
  <c r="C594" i="4"/>
  <c r="D594" i="4"/>
  <c r="E594" i="4"/>
  <c r="F594" i="4"/>
  <c r="C595" i="4"/>
  <c r="D595" i="4"/>
  <c r="E595" i="4"/>
  <c r="F595" i="4"/>
  <c r="C596" i="4"/>
  <c r="D596" i="4"/>
  <c r="E596" i="4"/>
  <c r="F596" i="4"/>
  <c r="C597" i="4"/>
  <c r="D597" i="4"/>
  <c r="E597" i="4"/>
  <c r="F597" i="4"/>
  <c r="C598" i="4"/>
  <c r="D598" i="4"/>
  <c r="E598" i="4"/>
  <c r="F598" i="4"/>
  <c r="C599" i="4"/>
  <c r="D599" i="4"/>
  <c r="E599" i="4"/>
  <c r="F599" i="4"/>
  <c r="D530" i="4"/>
  <c r="E530" i="4"/>
  <c r="F530" i="4"/>
  <c r="C530" i="4"/>
  <c r="F674" i="4"/>
  <c r="E674" i="4"/>
  <c r="D674" i="4"/>
  <c r="C674" i="4"/>
  <c r="F673" i="4"/>
  <c r="E673" i="4"/>
  <c r="D673" i="4"/>
  <c r="C673" i="4"/>
  <c r="F672" i="4"/>
  <c r="E672" i="4"/>
  <c r="D672" i="4"/>
  <c r="C672" i="4"/>
  <c r="F671" i="4"/>
  <c r="E671" i="4"/>
  <c r="D671" i="4"/>
  <c r="C671" i="4"/>
  <c r="F670" i="4"/>
  <c r="E670" i="4"/>
  <c r="D670" i="4"/>
  <c r="C670" i="4"/>
  <c r="F669" i="4"/>
  <c r="E669" i="4"/>
  <c r="D669" i="4"/>
  <c r="C669" i="4"/>
  <c r="F668" i="4"/>
  <c r="E668" i="4"/>
  <c r="D668" i="4"/>
  <c r="C668" i="4"/>
  <c r="F667" i="4"/>
  <c r="E667" i="4"/>
  <c r="D667" i="4"/>
  <c r="C667" i="4"/>
  <c r="F666" i="4"/>
  <c r="E666" i="4"/>
  <c r="D666" i="4"/>
  <c r="C666" i="4"/>
  <c r="F665" i="4"/>
  <c r="E665" i="4"/>
  <c r="D665" i="4"/>
  <c r="C665" i="4"/>
  <c r="F664" i="4"/>
  <c r="E664" i="4"/>
  <c r="D664" i="4"/>
  <c r="C664" i="4"/>
  <c r="F663" i="4"/>
  <c r="E663" i="4"/>
  <c r="D663" i="4"/>
  <c r="C663" i="4"/>
  <c r="F662" i="4"/>
  <c r="E662" i="4"/>
  <c r="D662" i="4"/>
  <c r="C662" i="4"/>
  <c r="F661" i="4"/>
  <c r="E661" i="4"/>
  <c r="D661" i="4"/>
  <c r="C661" i="4"/>
  <c r="F660" i="4"/>
  <c r="E660" i="4"/>
  <c r="D660" i="4"/>
  <c r="C660" i="4"/>
  <c r="F659" i="4"/>
  <c r="E659" i="4"/>
  <c r="D659" i="4"/>
  <c r="C659" i="4"/>
  <c r="F658" i="4"/>
  <c r="E658" i="4"/>
  <c r="D658" i="4"/>
  <c r="C658" i="4"/>
  <c r="F657" i="4"/>
  <c r="E657" i="4"/>
  <c r="D657" i="4"/>
  <c r="C657" i="4"/>
  <c r="F656" i="4"/>
  <c r="E656" i="4"/>
  <c r="D656" i="4"/>
  <c r="C656" i="4"/>
  <c r="F655" i="4"/>
  <c r="E655" i="4"/>
  <c r="D655" i="4"/>
  <c r="C655" i="4"/>
  <c r="F654" i="4"/>
  <c r="E654" i="4"/>
  <c r="D654" i="4"/>
  <c r="C654" i="4"/>
  <c r="F653" i="4"/>
  <c r="E653" i="4"/>
  <c r="D653" i="4"/>
  <c r="C653" i="4"/>
  <c r="F652" i="4"/>
  <c r="E652" i="4"/>
  <c r="D652" i="4"/>
  <c r="C652" i="4"/>
  <c r="F651" i="4"/>
  <c r="E651" i="4"/>
  <c r="D651" i="4"/>
  <c r="C651" i="4"/>
  <c r="F650" i="4"/>
  <c r="E650" i="4"/>
  <c r="D650" i="4"/>
  <c r="C650" i="4"/>
  <c r="F649" i="4"/>
  <c r="E649" i="4"/>
  <c r="D649" i="4"/>
  <c r="C649" i="4"/>
  <c r="F648" i="4"/>
  <c r="E648" i="4"/>
  <c r="D648" i="4"/>
  <c r="C648" i="4"/>
  <c r="F647" i="4"/>
  <c r="E647" i="4"/>
  <c r="D647" i="4"/>
  <c r="C647" i="4"/>
  <c r="F646" i="4"/>
  <c r="E646" i="4"/>
  <c r="D646" i="4"/>
  <c r="C646" i="4"/>
  <c r="F645" i="4"/>
  <c r="E645" i="4"/>
  <c r="D645" i="4"/>
  <c r="C645" i="4"/>
  <c r="F644" i="4"/>
  <c r="E644" i="4"/>
  <c r="D644" i="4"/>
  <c r="C644" i="4"/>
  <c r="F643" i="4"/>
  <c r="E643" i="4"/>
  <c r="D643" i="4"/>
  <c r="C643" i="4"/>
  <c r="F642" i="4"/>
  <c r="E642" i="4"/>
  <c r="D642" i="4"/>
  <c r="C642" i="4"/>
  <c r="F641" i="4"/>
  <c r="E641" i="4"/>
  <c r="D641" i="4"/>
  <c r="C641" i="4"/>
  <c r="F640" i="4"/>
  <c r="E640" i="4"/>
  <c r="D640" i="4"/>
  <c r="C640" i="4"/>
  <c r="F639" i="4"/>
  <c r="E639" i="4"/>
  <c r="D639" i="4"/>
  <c r="C639" i="4"/>
  <c r="F638" i="4"/>
  <c r="E638" i="4"/>
  <c r="D638" i="4"/>
  <c r="C638" i="4"/>
  <c r="F637" i="4"/>
  <c r="E637" i="4"/>
  <c r="D637" i="4"/>
  <c r="C637" i="4"/>
  <c r="F636" i="4"/>
  <c r="E636" i="4"/>
  <c r="D636" i="4"/>
  <c r="C636" i="4"/>
  <c r="F635" i="4"/>
  <c r="E635" i="4"/>
  <c r="D635" i="4"/>
  <c r="C635" i="4"/>
  <c r="F634" i="4"/>
  <c r="E634" i="4"/>
  <c r="D634" i="4"/>
  <c r="C634" i="4"/>
  <c r="F633" i="4"/>
  <c r="E633" i="4"/>
  <c r="D633" i="4"/>
  <c r="C633" i="4"/>
  <c r="F632" i="4"/>
  <c r="E632" i="4"/>
  <c r="D632" i="4"/>
  <c r="C632" i="4"/>
  <c r="F631" i="4"/>
  <c r="E631" i="4"/>
  <c r="D631" i="4"/>
  <c r="C631" i="4"/>
  <c r="F630" i="4"/>
  <c r="E630" i="4"/>
  <c r="D630" i="4"/>
  <c r="C630" i="4"/>
  <c r="F629" i="4"/>
  <c r="E629" i="4"/>
  <c r="D629" i="4"/>
  <c r="C629" i="4"/>
  <c r="F628" i="4"/>
  <c r="E628" i="4"/>
  <c r="D628" i="4"/>
  <c r="C628" i="4"/>
  <c r="F627" i="4"/>
  <c r="E627" i="4"/>
  <c r="D627" i="4"/>
  <c r="C627" i="4"/>
  <c r="F626" i="4"/>
  <c r="E626" i="4"/>
  <c r="D626" i="4"/>
  <c r="C626" i="4"/>
  <c r="F625" i="4"/>
  <c r="E625" i="4"/>
  <c r="D625" i="4"/>
  <c r="C625" i="4"/>
  <c r="F624" i="4"/>
  <c r="E624" i="4"/>
  <c r="D624" i="4"/>
  <c r="C624" i="4"/>
  <c r="F623" i="4"/>
  <c r="E623" i="4"/>
  <c r="D623" i="4"/>
  <c r="C623" i="4"/>
  <c r="F622" i="4"/>
  <c r="E622" i="4"/>
  <c r="D622" i="4"/>
  <c r="C622" i="4"/>
  <c r="F621" i="4"/>
  <c r="E621" i="4"/>
  <c r="D621" i="4"/>
  <c r="C621" i="4"/>
  <c r="F620" i="4"/>
  <c r="E620" i="4"/>
  <c r="D620" i="4"/>
  <c r="C620" i="4"/>
  <c r="F619" i="4"/>
  <c r="E619" i="4"/>
  <c r="D619" i="4"/>
  <c r="C619" i="4"/>
  <c r="F618" i="4"/>
  <c r="E618" i="4"/>
  <c r="D618" i="4"/>
  <c r="C618" i="4"/>
  <c r="F617" i="4"/>
  <c r="E617" i="4"/>
  <c r="D617" i="4"/>
  <c r="C617" i="4"/>
  <c r="F616" i="4"/>
  <c r="E616" i="4"/>
  <c r="D616" i="4"/>
  <c r="C616" i="4"/>
  <c r="F615" i="4"/>
  <c r="E615" i="4"/>
  <c r="D615" i="4"/>
  <c r="C615" i="4"/>
  <c r="F614" i="4"/>
  <c r="E614" i="4"/>
  <c r="D614" i="4"/>
  <c r="C614" i="4"/>
  <c r="F613" i="4"/>
  <c r="E613" i="4"/>
  <c r="D613" i="4"/>
  <c r="C613" i="4"/>
  <c r="F612" i="4"/>
  <c r="E612" i="4"/>
  <c r="D612" i="4"/>
  <c r="C612" i="4"/>
  <c r="F611" i="4"/>
  <c r="E611" i="4"/>
  <c r="D611" i="4"/>
  <c r="C611" i="4"/>
  <c r="F610" i="4"/>
  <c r="E610" i="4"/>
  <c r="D610" i="4"/>
  <c r="C610" i="4"/>
  <c r="F609" i="4"/>
  <c r="E609" i="4"/>
  <c r="D609" i="4"/>
  <c r="C609" i="4"/>
  <c r="F608" i="4"/>
  <c r="E608" i="4"/>
  <c r="D608" i="4"/>
  <c r="C608" i="4"/>
  <c r="F607" i="4"/>
  <c r="E607" i="4"/>
  <c r="D607" i="4"/>
  <c r="C607" i="4"/>
  <c r="F606" i="4"/>
  <c r="E606" i="4"/>
  <c r="D606" i="4"/>
  <c r="C606" i="4"/>
  <c r="D605" i="4"/>
  <c r="E605" i="4"/>
  <c r="F605" i="4"/>
  <c r="C605" i="4"/>
  <c r="C681" i="4"/>
  <c r="D681" i="4"/>
  <c r="E681" i="4"/>
  <c r="F681" i="4"/>
  <c r="G681" i="4"/>
  <c r="C682" i="4"/>
  <c r="D682" i="4"/>
  <c r="E682" i="4"/>
  <c r="F682" i="4"/>
  <c r="G682" i="4"/>
  <c r="C683" i="4"/>
  <c r="D683" i="4"/>
  <c r="E683" i="4"/>
  <c r="F683" i="4"/>
  <c r="G683" i="4"/>
  <c r="C684" i="4"/>
  <c r="D684" i="4"/>
  <c r="E684" i="4"/>
  <c r="F684" i="4"/>
  <c r="G684" i="4"/>
  <c r="C685" i="4"/>
  <c r="D685" i="4"/>
  <c r="E685" i="4"/>
  <c r="F685" i="4"/>
  <c r="G685" i="4"/>
  <c r="C686" i="4"/>
  <c r="D686" i="4"/>
  <c r="E686" i="4"/>
  <c r="F686" i="4"/>
  <c r="G686" i="4"/>
  <c r="C687" i="4"/>
  <c r="D687" i="4"/>
  <c r="E687" i="4"/>
  <c r="F687" i="4"/>
  <c r="G687" i="4"/>
  <c r="C688" i="4"/>
  <c r="D688" i="4"/>
  <c r="E688" i="4"/>
  <c r="F688" i="4"/>
  <c r="G688" i="4"/>
  <c r="C689" i="4"/>
  <c r="D689" i="4"/>
  <c r="E689" i="4"/>
  <c r="F689" i="4"/>
  <c r="G689" i="4"/>
  <c r="C690" i="4"/>
  <c r="D690" i="4"/>
  <c r="E690" i="4"/>
  <c r="F690" i="4"/>
  <c r="G690" i="4"/>
  <c r="C691" i="4"/>
  <c r="D691" i="4"/>
  <c r="E691" i="4"/>
  <c r="F691" i="4"/>
  <c r="G691" i="4"/>
  <c r="C692" i="4"/>
  <c r="D692" i="4"/>
  <c r="E692" i="4"/>
  <c r="F692" i="4"/>
  <c r="G692" i="4"/>
  <c r="C693" i="4"/>
  <c r="D693" i="4"/>
  <c r="E693" i="4"/>
  <c r="F693" i="4"/>
  <c r="G693" i="4"/>
  <c r="C694" i="4"/>
  <c r="D694" i="4"/>
  <c r="E694" i="4"/>
  <c r="F694" i="4"/>
  <c r="G694" i="4"/>
  <c r="C695" i="4"/>
  <c r="D695" i="4"/>
  <c r="E695" i="4"/>
  <c r="F695" i="4"/>
  <c r="G695" i="4"/>
  <c r="C696" i="4"/>
  <c r="D696" i="4"/>
  <c r="E696" i="4"/>
  <c r="F696" i="4"/>
  <c r="G696" i="4"/>
  <c r="C697" i="4"/>
  <c r="D697" i="4"/>
  <c r="E697" i="4"/>
  <c r="F697" i="4"/>
  <c r="G697" i="4"/>
  <c r="C698" i="4"/>
  <c r="D698" i="4"/>
  <c r="E698" i="4"/>
  <c r="F698" i="4"/>
  <c r="G698" i="4"/>
  <c r="C699" i="4"/>
  <c r="D699" i="4"/>
  <c r="E699" i="4"/>
  <c r="F699" i="4"/>
  <c r="G699" i="4"/>
  <c r="C700" i="4"/>
  <c r="D700" i="4"/>
  <c r="E700" i="4"/>
  <c r="F700" i="4"/>
  <c r="G700" i="4"/>
  <c r="C701" i="4"/>
  <c r="D701" i="4"/>
  <c r="E701" i="4"/>
  <c r="F701" i="4"/>
  <c r="G701" i="4"/>
  <c r="C702" i="4"/>
  <c r="D702" i="4"/>
  <c r="E702" i="4"/>
  <c r="F702" i="4"/>
  <c r="G702" i="4"/>
  <c r="C703" i="4"/>
  <c r="D703" i="4"/>
  <c r="E703" i="4"/>
  <c r="F703" i="4"/>
  <c r="G703" i="4"/>
  <c r="C704" i="4"/>
  <c r="D704" i="4"/>
  <c r="E704" i="4"/>
  <c r="F704" i="4"/>
  <c r="G704" i="4"/>
  <c r="C705" i="4"/>
  <c r="D705" i="4"/>
  <c r="E705" i="4"/>
  <c r="F705" i="4"/>
  <c r="G705" i="4"/>
  <c r="C706" i="4"/>
  <c r="D706" i="4"/>
  <c r="E706" i="4"/>
  <c r="F706" i="4"/>
  <c r="G706" i="4"/>
  <c r="C707" i="4"/>
  <c r="D707" i="4"/>
  <c r="E707" i="4"/>
  <c r="F707" i="4"/>
  <c r="G707" i="4"/>
  <c r="C708" i="4"/>
  <c r="D708" i="4"/>
  <c r="E708" i="4"/>
  <c r="F708" i="4"/>
  <c r="G708" i="4"/>
  <c r="C709" i="4"/>
  <c r="D709" i="4"/>
  <c r="E709" i="4"/>
  <c r="F709" i="4"/>
  <c r="G709" i="4"/>
  <c r="C710" i="4"/>
  <c r="D710" i="4"/>
  <c r="E710" i="4"/>
  <c r="F710" i="4"/>
  <c r="G710" i="4"/>
  <c r="C711" i="4"/>
  <c r="D711" i="4"/>
  <c r="E711" i="4"/>
  <c r="F711" i="4"/>
  <c r="G711" i="4"/>
  <c r="C712" i="4"/>
  <c r="D712" i="4"/>
  <c r="E712" i="4"/>
  <c r="F712" i="4"/>
  <c r="G712" i="4"/>
  <c r="C713" i="4"/>
  <c r="D713" i="4"/>
  <c r="E713" i="4"/>
  <c r="F713" i="4"/>
  <c r="G713" i="4"/>
  <c r="C714" i="4"/>
  <c r="D714" i="4"/>
  <c r="E714" i="4"/>
  <c r="F714" i="4"/>
  <c r="G714" i="4"/>
  <c r="C715" i="4"/>
  <c r="D715" i="4"/>
  <c r="E715" i="4"/>
  <c r="F715" i="4"/>
  <c r="G715" i="4"/>
  <c r="C716" i="4"/>
  <c r="D716" i="4"/>
  <c r="E716" i="4"/>
  <c r="F716" i="4"/>
  <c r="G716" i="4"/>
  <c r="C717" i="4"/>
  <c r="D717" i="4"/>
  <c r="E717" i="4"/>
  <c r="F717" i="4"/>
  <c r="G717" i="4"/>
  <c r="C718" i="4"/>
  <c r="D718" i="4"/>
  <c r="E718" i="4"/>
  <c r="F718" i="4"/>
  <c r="G718" i="4"/>
  <c r="C719" i="4"/>
  <c r="D719" i="4"/>
  <c r="E719" i="4"/>
  <c r="F719" i="4"/>
  <c r="G719" i="4"/>
  <c r="C720" i="4"/>
  <c r="D720" i="4"/>
  <c r="E720" i="4"/>
  <c r="F720" i="4"/>
  <c r="G720" i="4"/>
  <c r="C721" i="4"/>
  <c r="D721" i="4"/>
  <c r="E721" i="4"/>
  <c r="F721" i="4"/>
  <c r="G721" i="4"/>
  <c r="C722" i="4"/>
  <c r="D722" i="4"/>
  <c r="E722" i="4"/>
  <c r="F722" i="4"/>
  <c r="G722" i="4"/>
  <c r="C723" i="4"/>
  <c r="D723" i="4"/>
  <c r="E723" i="4"/>
  <c r="F723" i="4"/>
  <c r="G723" i="4"/>
  <c r="C724" i="4"/>
  <c r="D724" i="4"/>
  <c r="E724" i="4"/>
  <c r="F724" i="4"/>
  <c r="G724" i="4"/>
  <c r="C725" i="4"/>
  <c r="D725" i="4"/>
  <c r="E725" i="4"/>
  <c r="F725" i="4"/>
  <c r="G725" i="4"/>
  <c r="C726" i="4"/>
  <c r="D726" i="4"/>
  <c r="E726" i="4"/>
  <c r="F726" i="4"/>
  <c r="G726" i="4"/>
  <c r="C727" i="4"/>
  <c r="D727" i="4"/>
  <c r="E727" i="4"/>
  <c r="F727" i="4"/>
  <c r="G727" i="4"/>
  <c r="C728" i="4"/>
  <c r="D728" i="4"/>
  <c r="E728" i="4"/>
  <c r="F728" i="4"/>
  <c r="G728" i="4"/>
  <c r="C729" i="4"/>
  <c r="D729" i="4"/>
  <c r="E729" i="4"/>
  <c r="F729" i="4"/>
  <c r="G729" i="4"/>
  <c r="C730" i="4"/>
  <c r="D730" i="4"/>
  <c r="E730" i="4"/>
  <c r="F730" i="4"/>
  <c r="G730" i="4"/>
  <c r="C731" i="4"/>
  <c r="D731" i="4"/>
  <c r="E731" i="4"/>
  <c r="F731" i="4"/>
  <c r="G731" i="4"/>
  <c r="C732" i="4"/>
  <c r="D732" i="4"/>
  <c r="E732" i="4"/>
  <c r="F732" i="4"/>
  <c r="G732" i="4"/>
  <c r="C733" i="4"/>
  <c r="D733" i="4"/>
  <c r="E733" i="4"/>
  <c r="F733" i="4"/>
  <c r="G733" i="4"/>
  <c r="C734" i="4"/>
  <c r="D734" i="4"/>
  <c r="E734" i="4"/>
  <c r="F734" i="4"/>
  <c r="G734" i="4"/>
  <c r="C735" i="4"/>
  <c r="D735" i="4"/>
  <c r="E735" i="4"/>
  <c r="F735" i="4"/>
  <c r="G735" i="4"/>
  <c r="C736" i="4"/>
  <c r="D736" i="4"/>
  <c r="E736" i="4"/>
  <c r="F736" i="4"/>
  <c r="G736" i="4"/>
  <c r="C737" i="4"/>
  <c r="D737" i="4"/>
  <c r="E737" i="4"/>
  <c r="F737" i="4"/>
  <c r="G737" i="4"/>
  <c r="C738" i="4"/>
  <c r="D738" i="4"/>
  <c r="E738" i="4"/>
  <c r="F738" i="4"/>
  <c r="G738" i="4"/>
  <c r="C739" i="4"/>
  <c r="D739" i="4"/>
  <c r="E739" i="4"/>
  <c r="F739" i="4"/>
  <c r="G739" i="4"/>
  <c r="C740" i="4"/>
  <c r="D740" i="4"/>
  <c r="E740" i="4"/>
  <c r="F740" i="4"/>
  <c r="G740" i="4"/>
  <c r="C741" i="4"/>
  <c r="D741" i="4"/>
  <c r="E741" i="4"/>
  <c r="F741" i="4"/>
  <c r="G741" i="4"/>
  <c r="C742" i="4"/>
  <c r="D742" i="4"/>
  <c r="E742" i="4"/>
  <c r="F742" i="4"/>
  <c r="G742" i="4"/>
  <c r="C743" i="4"/>
  <c r="D743" i="4"/>
  <c r="E743" i="4"/>
  <c r="F743" i="4"/>
  <c r="G743" i="4"/>
  <c r="C744" i="4"/>
  <c r="D744" i="4"/>
  <c r="E744" i="4"/>
  <c r="F744" i="4"/>
  <c r="G744" i="4"/>
  <c r="C745" i="4"/>
  <c r="D745" i="4"/>
  <c r="E745" i="4"/>
  <c r="F745" i="4"/>
  <c r="G745" i="4"/>
  <c r="C746" i="4"/>
  <c r="D746" i="4"/>
  <c r="E746" i="4"/>
  <c r="F746" i="4"/>
  <c r="G746" i="4"/>
  <c r="C747" i="4"/>
  <c r="D747" i="4"/>
  <c r="E747" i="4"/>
  <c r="F747" i="4"/>
  <c r="G747" i="4"/>
  <c r="C748" i="4"/>
  <c r="D748" i="4"/>
  <c r="E748" i="4"/>
  <c r="F748" i="4"/>
  <c r="G748" i="4"/>
  <c r="C749" i="4"/>
  <c r="D749" i="4"/>
  <c r="E749" i="4"/>
  <c r="F749" i="4"/>
  <c r="G749" i="4"/>
  <c r="D680" i="4"/>
  <c r="E680" i="4"/>
  <c r="F680" i="4"/>
  <c r="G680" i="4"/>
  <c r="C680" i="4"/>
  <c r="C756" i="4"/>
  <c r="D756" i="4"/>
  <c r="E756" i="4"/>
  <c r="F756" i="4"/>
  <c r="C757" i="4"/>
  <c r="D757" i="4"/>
  <c r="E757" i="4"/>
  <c r="F757" i="4"/>
  <c r="C758" i="4"/>
  <c r="D758" i="4"/>
  <c r="E758" i="4"/>
  <c r="F758" i="4"/>
  <c r="C759" i="4"/>
  <c r="D759" i="4"/>
  <c r="E759" i="4"/>
  <c r="F759" i="4"/>
  <c r="C760" i="4"/>
  <c r="D760" i="4"/>
  <c r="E760" i="4"/>
  <c r="F760" i="4"/>
  <c r="C761" i="4"/>
  <c r="D761" i="4"/>
  <c r="E761" i="4"/>
  <c r="F761" i="4"/>
  <c r="C762" i="4"/>
  <c r="D762" i="4"/>
  <c r="E762" i="4"/>
  <c r="F762" i="4"/>
  <c r="C763" i="4"/>
  <c r="D763" i="4"/>
  <c r="E763" i="4"/>
  <c r="F763" i="4"/>
  <c r="C764" i="4"/>
  <c r="D764" i="4"/>
  <c r="E764" i="4"/>
  <c r="F764" i="4"/>
  <c r="C765" i="4"/>
  <c r="D765" i="4"/>
  <c r="E765" i="4"/>
  <c r="F765" i="4"/>
  <c r="C766" i="4"/>
  <c r="D766" i="4"/>
  <c r="E766" i="4"/>
  <c r="F766" i="4"/>
  <c r="C767" i="4"/>
  <c r="D767" i="4"/>
  <c r="E767" i="4"/>
  <c r="F767" i="4"/>
  <c r="C768" i="4"/>
  <c r="D768" i="4"/>
  <c r="E768" i="4"/>
  <c r="F768" i="4"/>
  <c r="C769" i="4"/>
  <c r="D769" i="4"/>
  <c r="E769" i="4"/>
  <c r="F769" i="4"/>
  <c r="C770" i="4"/>
  <c r="D770" i="4"/>
  <c r="E770" i="4"/>
  <c r="F770" i="4"/>
  <c r="C771" i="4"/>
  <c r="D771" i="4"/>
  <c r="E771" i="4"/>
  <c r="F771" i="4"/>
  <c r="C772" i="4"/>
  <c r="D772" i="4"/>
  <c r="E772" i="4"/>
  <c r="F772" i="4"/>
  <c r="C773" i="4"/>
  <c r="D773" i="4"/>
  <c r="E773" i="4"/>
  <c r="F773" i="4"/>
  <c r="C774" i="4"/>
  <c r="D774" i="4"/>
  <c r="E774" i="4"/>
  <c r="F774" i="4"/>
  <c r="C775" i="4"/>
  <c r="D775" i="4"/>
  <c r="E775" i="4"/>
  <c r="F775" i="4"/>
  <c r="C776" i="4"/>
  <c r="D776" i="4"/>
  <c r="E776" i="4"/>
  <c r="F776" i="4"/>
  <c r="C777" i="4"/>
  <c r="D777" i="4"/>
  <c r="E777" i="4"/>
  <c r="F777" i="4"/>
  <c r="C778" i="4"/>
  <c r="D778" i="4"/>
  <c r="E778" i="4"/>
  <c r="F778" i="4"/>
  <c r="C779" i="4"/>
  <c r="D779" i="4"/>
  <c r="E779" i="4"/>
  <c r="F779" i="4"/>
  <c r="C780" i="4"/>
  <c r="D780" i="4"/>
  <c r="E780" i="4"/>
  <c r="F780" i="4"/>
  <c r="C781" i="4"/>
  <c r="D781" i="4"/>
  <c r="E781" i="4"/>
  <c r="F781" i="4"/>
  <c r="C782" i="4"/>
  <c r="D782" i="4"/>
  <c r="E782" i="4"/>
  <c r="F782" i="4"/>
  <c r="C783" i="4"/>
  <c r="D783" i="4"/>
  <c r="E783" i="4"/>
  <c r="F783" i="4"/>
  <c r="C784" i="4"/>
  <c r="D784" i="4"/>
  <c r="E784" i="4"/>
  <c r="F784" i="4"/>
  <c r="C785" i="4"/>
  <c r="D785" i="4"/>
  <c r="E785" i="4"/>
  <c r="F785" i="4"/>
  <c r="C786" i="4"/>
  <c r="D786" i="4"/>
  <c r="E786" i="4"/>
  <c r="F786" i="4"/>
  <c r="C787" i="4"/>
  <c r="D787" i="4"/>
  <c r="E787" i="4"/>
  <c r="F787" i="4"/>
  <c r="C788" i="4"/>
  <c r="D788" i="4"/>
  <c r="E788" i="4"/>
  <c r="F788" i="4"/>
  <c r="C789" i="4"/>
  <c r="D789" i="4"/>
  <c r="E789" i="4"/>
  <c r="F789" i="4"/>
  <c r="C790" i="4"/>
  <c r="D790" i="4"/>
  <c r="E790" i="4"/>
  <c r="F790" i="4"/>
  <c r="C791" i="4"/>
  <c r="D791" i="4"/>
  <c r="E791" i="4"/>
  <c r="F791" i="4"/>
  <c r="C792" i="4"/>
  <c r="D792" i="4"/>
  <c r="E792" i="4"/>
  <c r="F792" i="4"/>
  <c r="C793" i="4"/>
  <c r="D793" i="4"/>
  <c r="E793" i="4"/>
  <c r="F793" i="4"/>
  <c r="C794" i="4"/>
  <c r="D794" i="4"/>
  <c r="E794" i="4"/>
  <c r="F794" i="4"/>
  <c r="C795" i="4"/>
  <c r="D795" i="4"/>
  <c r="E795" i="4"/>
  <c r="F795" i="4"/>
  <c r="C796" i="4"/>
  <c r="D796" i="4"/>
  <c r="E796" i="4"/>
  <c r="F796" i="4"/>
  <c r="C797" i="4"/>
  <c r="D797" i="4"/>
  <c r="E797" i="4"/>
  <c r="F797" i="4"/>
  <c r="C798" i="4"/>
  <c r="D798" i="4"/>
  <c r="E798" i="4"/>
  <c r="F798" i="4"/>
  <c r="C799" i="4"/>
  <c r="D799" i="4"/>
  <c r="E799" i="4"/>
  <c r="F799" i="4"/>
  <c r="C800" i="4"/>
  <c r="D800" i="4"/>
  <c r="E800" i="4"/>
  <c r="F800" i="4"/>
  <c r="C801" i="4"/>
  <c r="D801" i="4"/>
  <c r="E801" i="4"/>
  <c r="F801" i="4"/>
  <c r="C802" i="4"/>
  <c r="D802" i="4"/>
  <c r="E802" i="4"/>
  <c r="F802" i="4"/>
  <c r="C803" i="4"/>
  <c r="D803" i="4"/>
  <c r="E803" i="4"/>
  <c r="F803" i="4"/>
  <c r="C804" i="4"/>
  <c r="D804" i="4"/>
  <c r="E804" i="4"/>
  <c r="F804" i="4"/>
  <c r="C805" i="4"/>
  <c r="D805" i="4"/>
  <c r="E805" i="4"/>
  <c r="F805" i="4"/>
  <c r="C806" i="4"/>
  <c r="D806" i="4"/>
  <c r="E806" i="4"/>
  <c r="F806" i="4"/>
  <c r="C807" i="4"/>
  <c r="D807" i="4"/>
  <c r="E807" i="4"/>
  <c r="F807" i="4"/>
  <c r="C808" i="4"/>
  <c r="D808" i="4"/>
  <c r="E808" i="4"/>
  <c r="F808" i="4"/>
  <c r="C809" i="4"/>
  <c r="D809" i="4"/>
  <c r="E809" i="4"/>
  <c r="F809" i="4"/>
  <c r="C810" i="4"/>
  <c r="D810" i="4"/>
  <c r="E810" i="4"/>
  <c r="F810" i="4"/>
  <c r="C811" i="4"/>
  <c r="D811" i="4"/>
  <c r="E811" i="4"/>
  <c r="F811" i="4"/>
  <c r="C812" i="4"/>
  <c r="D812" i="4"/>
  <c r="E812" i="4"/>
  <c r="F812" i="4"/>
  <c r="C813" i="4"/>
  <c r="D813" i="4"/>
  <c r="E813" i="4"/>
  <c r="F813" i="4"/>
  <c r="C814" i="4"/>
  <c r="D814" i="4"/>
  <c r="E814" i="4"/>
  <c r="F814" i="4"/>
  <c r="C815" i="4"/>
  <c r="D815" i="4"/>
  <c r="E815" i="4"/>
  <c r="F815" i="4"/>
  <c r="C816" i="4"/>
  <c r="D816" i="4"/>
  <c r="E816" i="4"/>
  <c r="F816" i="4"/>
  <c r="C817" i="4"/>
  <c r="D817" i="4"/>
  <c r="E817" i="4"/>
  <c r="F817" i="4"/>
  <c r="C818" i="4"/>
  <c r="D818" i="4"/>
  <c r="E818" i="4"/>
  <c r="F818" i="4"/>
  <c r="C819" i="4"/>
  <c r="D819" i="4"/>
  <c r="E819" i="4"/>
  <c r="F819" i="4"/>
  <c r="C820" i="4"/>
  <c r="D820" i="4"/>
  <c r="E820" i="4"/>
  <c r="F820" i="4"/>
  <c r="C821" i="4"/>
  <c r="D821" i="4"/>
  <c r="E821" i="4"/>
  <c r="F821" i="4"/>
  <c r="C822" i="4"/>
  <c r="D822" i="4"/>
  <c r="E822" i="4"/>
  <c r="F822" i="4"/>
  <c r="C823" i="4"/>
  <c r="D823" i="4"/>
  <c r="E823" i="4"/>
  <c r="F823" i="4"/>
  <c r="C824" i="4"/>
  <c r="D824" i="4"/>
  <c r="E824" i="4"/>
  <c r="F824" i="4"/>
  <c r="D755" i="4"/>
  <c r="E755" i="4"/>
  <c r="F755" i="4"/>
  <c r="C755" i="4"/>
  <c r="C831" i="4"/>
  <c r="D831" i="4"/>
  <c r="E831" i="4"/>
  <c r="F831" i="4"/>
  <c r="C832" i="4"/>
  <c r="D832" i="4"/>
  <c r="E832" i="4"/>
  <c r="F832" i="4"/>
  <c r="C833" i="4"/>
  <c r="D833" i="4"/>
  <c r="E833" i="4"/>
  <c r="F833" i="4"/>
  <c r="C834" i="4"/>
  <c r="D834" i="4"/>
  <c r="E834" i="4"/>
  <c r="F834" i="4"/>
  <c r="C835" i="4"/>
  <c r="D835" i="4"/>
  <c r="E835" i="4"/>
  <c r="F835" i="4"/>
  <c r="C836" i="4"/>
  <c r="D836" i="4"/>
  <c r="E836" i="4"/>
  <c r="F836" i="4"/>
  <c r="C837" i="4"/>
  <c r="D837" i="4"/>
  <c r="E837" i="4"/>
  <c r="F837" i="4"/>
  <c r="C838" i="4"/>
  <c r="D838" i="4"/>
  <c r="E838" i="4"/>
  <c r="F838" i="4"/>
  <c r="C839" i="4"/>
  <c r="D839" i="4"/>
  <c r="E839" i="4"/>
  <c r="F839" i="4"/>
  <c r="C840" i="4"/>
  <c r="D840" i="4"/>
  <c r="E840" i="4"/>
  <c r="F840" i="4"/>
  <c r="C841" i="4"/>
  <c r="D841" i="4"/>
  <c r="E841" i="4"/>
  <c r="F841" i="4"/>
  <c r="C842" i="4"/>
  <c r="D842" i="4"/>
  <c r="E842" i="4"/>
  <c r="F842" i="4"/>
  <c r="C843" i="4"/>
  <c r="D843" i="4"/>
  <c r="E843" i="4"/>
  <c r="F843" i="4"/>
  <c r="C844" i="4"/>
  <c r="D844" i="4"/>
  <c r="E844" i="4"/>
  <c r="F844" i="4"/>
  <c r="C845" i="4"/>
  <c r="D845" i="4"/>
  <c r="E845" i="4"/>
  <c r="F845" i="4"/>
  <c r="C846" i="4"/>
  <c r="D846" i="4"/>
  <c r="E846" i="4"/>
  <c r="F846" i="4"/>
  <c r="C847" i="4"/>
  <c r="D847" i="4"/>
  <c r="E847" i="4"/>
  <c r="F847" i="4"/>
  <c r="C848" i="4"/>
  <c r="D848" i="4"/>
  <c r="E848" i="4"/>
  <c r="F848" i="4"/>
  <c r="C849" i="4"/>
  <c r="D849" i="4"/>
  <c r="E849" i="4"/>
  <c r="F849" i="4"/>
  <c r="C850" i="4"/>
  <c r="D850" i="4"/>
  <c r="E850" i="4"/>
  <c r="F850" i="4"/>
  <c r="C851" i="4"/>
  <c r="D851" i="4"/>
  <c r="E851" i="4"/>
  <c r="F851" i="4"/>
  <c r="C852" i="4"/>
  <c r="D852" i="4"/>
  <c r="E852" i="4"/>
  <c r="F852" i="4"/>
  <c r="C853" i="4"/>
  <c r="D853" i="4"/>
  <c r="E853" i="4"/>
  <c r="F853" i="4"/>
  <c r="C854" i="4"/>
  <c r="D854" i="4"/>
  <c r="E854" i="4"/>
  <c r="F854" i="4"/>
  <c r="C855" i="4"/>
  <c r="D855" i="4"/>
  <c r="E855" i="4"/>
  <c r="F855" i="4"/>
  <c r="C856" i="4"/>
  <c r="D856" i="4"/>
  <c r="E856" i="4"/>
  <c r="F856" i="4"/>
  <c r="C857" i="4"/>
  <c r="D857" i="4"/>
  <c r="E857" i="4"/>
  <c r="F857" i="4"/>
  <c r="C858" i="4"/>
  <c r="D858" i="4"/>
  <c r="E858" i="4"/>
  <c r="F858" i="4"/>
  <c r="C859" i="4"/>
  <c r="D859" i="4"/>
  <c r="E859" i="4"/>
  <c r="F859" i="4"/>
  <c r="C860" i="4"/>
  <c r="D860" i="4"/>
  <c r="E860" i="4"/>
  <c r="F860" i="4"/>
  <c r="C861" i="4"/>
  <c r="D861" i="4"/>
  <c r="E861" i="4"/>
  <c r="F861" i="4"/>
  <c r="C862" i="4"/>
  <c r="D862" i="4"/>
  <c r="E862" i="4"/>
  <c r="F862" i="4"/>
  <c r="C863" i="4"/>
  <c r="D863" i="4"/>
  <c r="E863" i="4"/>
  <c r="F863" i="4"/>
  <c r="C864" i="4"/>
  <c r="D864" i="4"/>
  <c r="E864" i="4"/>
  <c r="F864" i="4"/>
  <c r="C865" i="4"/>
  <c r="D865" i="4"/>
  <c r="E865" i="4"/>
  <c r="F865" i="4"/>
  <c r="C866" i="4"/>
  <c r="D866" i="4"/>
  <c r="E866" i="4"/>
  <c r="F866" i="4"/>
  <c r="C867" i="4"/>
  <c r="D867" i="4"/>
  <c r="E867" i="4"/>
  <c r="F867" i="4"/>
  <c r="C868" i="4"/>
  <c r="D868" i="4"/>
  <c r="E868" i="4"/>
  <c r="F868" i="4"/>
  <c r="C869" i="4"/>
  <c r="D869" i="4"/>
  <c r="E869" i="4"/>
  <c r="F869" i="4"/>
  <c r="C870" i="4"/>
  <c r="D870" i="4"/>
  <c r="E870" i="4"/>
  <c r="F870" i="4"/>
  <c r="C871" i="4"/>
  <c r="D871" i="4"/>
  <c r="E871" i="4"/>
  <c r="F871" i="4"/>
  <c r="C872" i="4"/>
  <c r="D872" i="4"/>
  <c r="E872" i="4"/>
  <c r="F872" i="4"/>
  <c r="C873" i="4"/>
  <c r="D873" i="4"/>
  <c r="E873" i="4"/>
  <c r="F873" i="4"/>
  <c r="C874" i="4"/>
  <c r="D874" i="4"/>
  <c r="E874" i="4"/>
  <c r="F874" i="4"/>
  <c r="C875" i="4"/>
  <c r="D875" i="4"/>
  <c r="E875" i="4"/>
  <c r="F875" i="4"/>
  <c r="C876" i="4"/>
  <c r="D876" i="4"/>
  <c r="E876" i="4"/>
  <c r="F876" i="4"/>
  <c r="C877" i="4"/>
  <c r="D877" i="4"/>
  <c r="E877" i="4"/>
  <c r="F877" i="4"/>
  <c r="C878" i="4"/>
  <c r="D878" i="4"/>
  <c r="E878" i="4"/>
  <c r="F878" i="4"/>
  <c r="C879" i="4"/>
  <c r="D879" i="4"/>
  <c r="E879" i="4"/>
  <c r="F879" i="4"/>
  <c r="C880" i="4"/>
  <c r="D880" i="4"/>
  <c r="E880" i="4"/>
  <c r="F880" i="4"/>
  <c r="C881" i="4"/>
  <c r="D881" i="4"/>
  <c r="E881" i="4"/>
  <c r="F881" i="4"/>
  <c r="C882" i="4"/>
  <c r="D882" i="4"/>
  <c r="E882" i="4"/>
  <c r="F882" i="4"/>
  <c r="C883" i="4"/>
  <c r="D883" i="4"/>
  <c r="E883" i="4"/>
  <c r="F883" i="4"/>
  <c r="C884" i="4"/>
  <c r="D884" i="4"/>
  <c r="E884" i="4"/>
  <c r="F884" i="4"/>
  <c r="C885" i="4"/>
  <c r="D885" i="4"/>
  <c r="E885" i="4"/>
  <c r="F885" i="4"/>
  <c r="C886" i="4"/>
  <c r="D886" i="4"/>
  <c r="E886" i="4"/>
  <c r="F886" i="4"/>
  <c r="C887" i="4"/>
  <c r="D887" i="4"/>
  <c r="E887" i="4"/>
  <c r="F887" i="4"/>
  <c r="C888" i="4"/>
  <c r="D888" i="4"/>
  <c r="E888" i="4"/>
  <c r="F888" i="4"/>
  <c r="C889" i="4"/>
  <c r="D889" i="4"/>
  <c r="E889" i="4"/>
  <c r="F889" i="4"/>
  <c r="C890" i="4"/>
  <c r="D890" i="4"/>
  <c r="E890" i="4"/>
  <c r="F890" i="4"/>
  <c r="C891" i="4"/>
  <c r="D891" i="4"/>
  <c r="E891" i="4"/>
  <c r="F891" i="4"/>
  <c r="C892" i="4"/>
  <c r="D892" i="4"/>
  <c r="E892" i="4"/>
  <c r="F892" i="4"/>
  <c r="C893" i="4"/>
  <c r="D893" i="4"/>
  <c r="E893" i="4"/>
  <c r="F893" i="4"/>
  <c r="C894" i="4"/>
  <c r="D894" i="4"/>
  <c r="E894" i="4"/>
  <c r="F894" i="4"/>
  <c r="C895" i="4"/>
  <c r="D895" i="4"/>
  <c r="E895" i="4"/>
  <c r="F895" i="4"/>
  <c r="C896" i="4"/>
  <c r="D896" i="4"/>
  <c r="E896" i="4"/>
  <c r="F896" i="4"/>
  <c r="C897" i="4"/>
  <c r="D897" i="4"/>
  <c r="E897" i="4"/>
  <c r="F897" i="4"/>
  <c r="C898" i="4"/>
  <c r="D898" i="4"/>
  <c r="E898" i="4"/>
  <c r="F898" i="4"/>
  <c r="C899" i="4"/>
  <c r="D899" i="4"/>
  <c r="E899" i="4"/>
  <c r="F899" i="4"/>
  <c r="D830" i="4"/>
  <c r="E830" i="4"/>
  <c r="F830" i="4"/>
  <c r="C830" i="4"/>
  <c r="C980" i="4"/>
  <c r="D980" i="4"/>
  <c r="E980" i="4"/>
  <c r="C981" i="4"/>
  <c r="D981" i="4"/>
  <c r="E981" i="4"/>
  <c r="C982" i="4"/>
  <c r="D982" i="4"/>
  <c r="E982" i="4"/>
  <c r="C983" i="4"/>
  <c r="D983" i="4"/>
  <c r="E983" i="4"/>
  <c r="C984" i="4"/>
  <c r="D984" i="4"/>
  <c r="E984" i="4"/>
  <c r="C985" i="4"/>
  <c r="D985" i="4"/>
  <c r="E985" i="4"/>
  <c r="C986" i="4"/>
  <c r="D986" i="4"/>
  <c r="E986" i="4"/>
  <c r="C987" i="4"/>
  <c r="D987" i="4"/>
  <c r="E987" i="4"/>
  <c r="C988" i="4"/>
  <c r="D988" i="4"/>
  <c r="E988" i="4"/>
  <c r="C989" i="4"/>
  <c r="D989" i="4"/>
  <c r="E989" i="4"/>
  <c r="C990" i="4"/>
  <c r="D990" i="4"/>
  <c r="E990" i="4"/>
  <c r="C991" i="4"/>
  <c r="D991" i="4"/>
  <c r="E991" i="4"/>
  <c r="C992" i="4"/>
  <c r="D992" i="4"/>
  <c r="E992" i="4"/>
  <c r="C993" i="4"/>
  <c r="D993" i="4"/>
  <c r="E993" i="4"/>
  <c r="C994" i="4"/>
  <c r="D994" i="4"/>
  <c r="E994" i="4"/>
  <c r="C995" i="4"/>
  <c r="D995" i="4"/>
  <c r="E995" i="4"/>
  <c r="C996" i="4"/>
  <c r="D996" i="4"/>
  <c r="E996" i="4"/>
  <c r="C997" i="4"/>
  <c r="D997" i="4"/>
  <c r="E997" i="4"/>
  <c r="C998" i="4"/>
  <c r="D998" i="4"/>
  <c r="E998" i="4"/>
  <c r="C999" i="4"/>
  <c r="D999" i="4"/>
  <c r="E999" i="4"/>
  <c r="C1000" i="4"/>
  <c r="D1000" i="4"/>
  <c r="E1000" i="4"/>
  <c r="C1001" i="4"/>
  <c r="D1001" i="4"/>
  <c r="E1001" i="4"/>
  <c r="C1002" i="4"/>
  <c r="D1002" i="4"/>
  <c r="E1002" i="4"/>
  <c r="C1003" i="4"/>
  <c r="D1003" i="4"/>
  <c r="E1003" i="4"/>
  <c r="C1004" i="4"/>
  <c r="D1004" i="4"/>
  <c r="E1004" i="4"/>
  <c r="C1005" i="4"/>
  <c r="D1005" i="4"/>
  <c r="E1005" i="4"/>
  <c r="C1006" i="4"/>
  <c r="D1006" i="4"/>
  <c r="E1006" i="4"/>
  <c r="C1007" i="4"/>
  <c r="D1007" i="4"/>
  <c r="E1007" i="4"/>
  <c r="C1008" i="4"/>
  <c r="D1008" i="4"/>
  <c r="E1008" i="4"/>
  <c r="C1009" i="4"/>
  <c r="D1009" i="4"/>
  <c r="E1009" i="4"/>
  <c r="C1010" i="4"/>
  <c r="D1010" i="4"/>
  <c r="E1010" i="4"/>
  <c r="C1011" i="4"/>
  <c r="D1011" i="4"/>
  <c r="E1011" i="4"/>
  <c r="C1012" i="4"/>
  <c r="D1012" i="4"/>
  <c r="E1012" i="4"/>
  <c r="C1013" i="4"/>
  <c r="D1013" i="4"/>
  <c r="E1013" i="4"/>
  <c r="C1014" i="4"/>
  <c r="D1014" i="4"/>
  <c r="E1014" i="4"/>
  <c r="C1015" i="4"/>
  <c r="D1015" i="4"/>
  <c r="E1015" i="4"/>
  <c r="C1016" i="4"/>
  <c r="D1016" i="4"/>
  <c r="E1016" i="4"/>
  <c r="C1017" i="4"/>
  <c r="D1017" i="4"/>
  <c r="E1017" i="4"/>
  <c r="C1018" i="4"/>
  <c r="D1018" i="4"/>
  <c r="E1018" i="4"/>
  <c r="C1019" i="4"/>
  <c r="D1019" i="4"/>
  <c r="E1019" i="4"/>
  <c r="C1020" i="4"/>
  <c r="D1020" i="4"/>
  <c r="E1020" i="4"/>
  <c r="C1021" i="4"/>
  <c r="D1021" i="4"/>
  <c r="E1021" i="4"/>
  <c r="C1022" i="4"/>
  <c r="D1022" i="4"/>
  <c r="E1022" i="4"/>
  <c r="C1023" i="4"/>
  <c r="D1023" i="4"/>
  <c r="E1023" i="4"/>
  <c r="C1024" i="4"/>
  <c r="D1024" i="4"/>
  <c r="E1024" i="4"/>
  <c r="C1025" i="4"/>
  <c r="D1025" i="4"/>
  <c r="E1025" i="4"/>
  <c r="C1026" i="4"/>
  <c r="D1026" i="4"/>
  <c r="E1026" i="4"/>
  <c r="C1027" i="4"/>
  <c r="D1027" i="4"/>
  <c r="E1027" i="4"/>
  <c r="C1028" i="4"/>
  <c r="D1028" i="4"/>
  <c r="E1028" i="4"/>
  <c r="C1029" i="4"/>
  <c r="D1029" i="4"/>
  <c r="E1029" i="4"/>
  <c r="C1030" i="4"/>
  <c r="D1030" i="4"/>
  <c r="E1030" i="4"/>
  <c r="C1031" i="4"/>
  <c r="D1031" i="4"/>
  <c r="E1031" i="4"/>
  <c r="C1032" i="4"/>
  <c r="D1032" i="4"/>
  <c r="E1032" i="4"/>
  <c r="C1033" i="4"/>
  <c r="D1033" i="4"/>
  <c r="E1033" i="4"/>
  <c r="C1034" i="4"/>
  <c r="D1034" i="4"/>
  <c r="E1034" i="4"/>
  <c r="C1035" i="4"/>
  <c r="D1035" i="4"/>
  <c r="E1035" i="4"/>
  <c r="C1036" i="4"/>
  <c r="D1036" i="4"/>
  <c r="E1036" i="4"/>
  <c r="C1037" i="4"/>
  <c r="D1037" i="4"/>
  <c r="E1037" i="4"/>
  <c r="C1038" i="4"/>
  <c r="D1038" i="4"/>
  <c r="E1038" i="4"/>
  <c r="C1039" i="4"/>
  <c r="D1039" i="4"/>
  <c r="E1039" i="4"/>
  <c r="C1040" i="4"/>
  <c r="D1040" i="4"/>
  <c r="E1040" i="4"/>
  <c r="C1041" i="4"/>
  <c r="D1041" i="4"/>
  <c r="E1041" i="4"/>
  <c r="C1042" i="4"/>
  <c r="D1042" i="4"/>
  <c r="E1042" i="4"/>
  <c r="C1043" i="4"/>
  <c r="D1043" i="4"/>
  <c r="E1043" i="4"/>
  <c r="C1044" i="4"/>
  <c r="D1044" i="4"/>
  <c r="E1044" i="4"/>
  <c r="C1045" i="4"/>
  <c r="D1045" i="4"/>
  <c r="E1045" i="4"/>
  <c r="C1046" i="4"/>
  <c r="D1046" i="4"/>
  <c r="E1046" i="4"/>
  <c r="C1047" i="4"/>
  <c r="D1047" i="4"/>
  <c r="E1047" i="4"/>
  <c r="C1048" i="4"/>
  <c r="D1048" i="4"/>
  <c r="E1048" i="4"/>
  <c r="D979" i="4"/>
  <c r="E979" i="4"/>
  <c r="C979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054" i="4"/>
  <c r="C1429" i="4"/>
  <c r="D1429" i="4"/>
  <c r="E1429" i="4"/>
  <c r="F1429" i="4"/>
  <c r="C1430" i="4"/>
  <c r="D1430" i="4"/>
  <c r="E1430" i="4"/>
  <c r="F1430" i="4"/>
  <c r="C1431" i="4"/>
  <c r="D1431" i="4"/>
  <c r="E1431" i="4"/>
  <c r="F1431" i="4"/>
  <c r="C1432" i="4"/>
  <c r="D1432" i="4"/>
  <c r="E1432" i="4"/>
  <c r="F1432" i="4"/>
  <c r="C1433" i="4"/>
  <c r="D1433" i="4"/>
  <c r="E1433" i="4"/>
  <c r="F1433" i="4"/>
  <c r="C1434" i="4"/>
  <c r="D1434" i="4"/>
  <c r="E1434" i="4"/>
  <c r="F1434" i="4"/>
  <c r="C1435" i="4"/>
  <c r="D1435" i="4"/>
  <c r="E1435" i="4"/>
  <c r="F1435" i="4"/>
  <c r="C1436" i="4"/>
  <c r="D1436" i="4"/>
  <c r="E1436" i="4"/>
  <c r="F1436" i="4"/>
  <c r="C1437" i="4"/>
  <c r="D1437" i="4"/>
  <c r="E1437" i="4"/>
  <c r="F1437" i="4"/>
  <c r="C1438" i="4"/>
  <c r="D1438" i="4"/>
  <c r="E1438" i="4"/>
  <c r="F1438" i="4"/>
  <c r="C1439" i="4"/>
  <c r="D1439" i="4"/>
  <c r="E1439" i="4"/>
  <c r="F1439" i="4"/>
  <c r="C1440" i="4"/>
  <c r="D1440" i="4"/>
  <c r="E1440" i="4"/>
  <c r="F1440" i="4"/>
  <c r="C1441" i="4"/>
  <c r="D1441" i="4"/>
  <c r="E1441" i="4"/>
  <c r="F1441" i="4"/>
  <c r="C1442" i="4"/>
  <c r="D1442" i="4"/>
  <c r="E1442" i="4"/>
  <c r="F1442" i="4"/>
  <c r="C1443" i="4"/>
  <c r="D1443" i="4"/>
  <c r="E1443" i="4"/>
  <c r="F1443" i="4"/>
  <c r="C1444" i="4"/>
  <c r="D1444" i="4"/>
  <c r="E1444" i="4"/>
  <c r="F1444" i="4"/>
  <c r="C1445" i="4"/>
  <c r="D1445" i="4"/>
  <c r="E1445" i="4"/>
  <c r="F1445" i="4"/>
  <c r="C1446" i="4"/>
  <c r="D1446" i="4"/>
  <c r="E1446" i="4"/>
  <c r="F1446" i="4"/>
  <c r="C1447" i="4"/>
  <c r="D1447" i="4"/>
  <c r="E1447" i="4"/>
  <c r="F1447" i="4"/>
  <c r="C1448" i="4"/>
  <c r="D1448" i="4"/>
  <c r="E1448" i="4"/>
  <c r="F1448" i="4"/>
  <c r="C1449" i="4"/>
  <c r="D1449" i="4"/>
  <c r="E1449" i="4"/>
  <c r="F1449" i="4"/>
  <c r="C1450" i="4"/>
  <c r="D1450" i="4"/>
  <c r="E1450" i="4"/>
  <c r="F1450" i="4"/>
  <c r="C1451" i="4"/>
  <c r="D1451" i="4"/>
  <c r="E1451" i="4"/>
  <c r="F1451" i="4"/>
  <c r="C1452" i="4"/>
  <c r="D1452" i="4"/>
  <c r="E1452" i="4"/>
  <c r="F1452" i="4"/>
  <c r="C1453" i="4"/>
  <c r="D1453" i="4"/>
  <c r="E1453" i="4"/>
  <c r="F1453" i="4"/>
  <c r="C1454" i="4"/>
  <c r="D1454" i="4"/>
  <c r="E1454" i="4"/>
  <c r="F1454" i="4"/>
  <c r="C1455" i="4"/>
  <c r="D1455" i="4"/>
  <c r="E1455" i="4"/>
  <c r="F1455" i="4"/>
  <c r="C1456" i="4"/>
  <c r="D1456" i="4"/>
  <c r="E1456" i="4"/>
  <c r="F1456" i="4"/>
  <c r="C1457" i="4"/>
  <c r="D1457" i="4"/>
  <c r="E1457" i="4"/>
  <c r="F1457" i="4"/>
  <c r="C1458" i="4"/>
  <c r="D1458" i="4"/>
  <c r="E1458" i="4"/>
  <c r="F1458" i="4"/>
  <c r="C1459" i="4"/>
  <c r="D1459" i="4"/>
  <c r="E1459" i="4"/>
  <c r="F1459" i="4"/>
  <c r="C1460" i="4"/>
  <c r="D1460" i="4"/>
  <c r="E1460" i="4"/>
  <c r="F1460" i="4"/>
  <c r="C1461" i="4"/>
  <c r="D1461" i="4"/>
  <c r="E1461" i="4"/>
  <c r="F1461" i="4"/>
  <c r="C1462" i="4"/>
  <c r="D1462" i="4"/>
  <c r="E1462" i="4"/>
  <c r="F1462" i="4"/>
  <c r="C1463" i="4"/>
  <c r="D1463" i="4"/>
  <c r="E1463" i="4"/>
  <c r="F1463" i="4"/>
  <c r="C1464" i="4"/>
  <c r="D1464" i="4"/>
  <c r="E1464" i="4"/>
  <c r="F1464" i="4"/>
  <c r="C1465" i="4"/>
  <c r="D1465" i="4"/>
  <c r="E1465" i="4"/>
  <c r="F1465" i="4"/>
  <c r="C1466" i="4"/>
  <c r="D1466" i="4"/>
  <c r="E1466" i="4"/>
  <c r="F1466" i="4"/>
  <c r="C1467" i="4"/>
  <c r="D1467" i="4"/>
  <c r="E1467" i="4"/>
  <c r="F1467" i="4"/>
  <c r="C1468" i="4"/>
  <c r="D1468" i="4"/>
  <c r="E1468" i="4"/>
  <c r="F1468" i="4"/>
  <c r="C1469" i="4"/>
  <c r="D1469" i="4"/>
  <c r="E1469" i="4"/>
  <c r="F1469" i="4"/>
  <c r="C1470" i="4"/>
  <c r="D1470" i="4"/>
  <c r="E1470" i="4"/>
  <c r="F1470" i="4"/>
  <c r="C1471" i="4"/>
  <c r="D1471" i="4"/>
  <c r="E1471" i="4"/>
  <c r="F1471" i="4"/>
  <c r="C1472" i="4"/>
  <c r="D1472" i="4"/>
  <c r="E1472" i="4"/>
  <c r="F1472" i="4"/>
  <c r="C1473" i="4"/>
  <c r="D1473" i="4"/>
  <c r="E1473" i="4"/>
  <c r="F1473" i="4"/>
  <c r="C1474" i="4"/>
  <c r="D1474" i="4"/>
  <c r="E1474" i="4"/>
  <c r="F1474" i="4"/>
  <c r="C1475" i="4"/>
  <c r="D1475" i="4"/>
  <c r="E1475" i="4"/>
  <c r="F1475" i="4"/>
  <c r="C1476" i="4"/>
  <c r="D1476" i="4"/>
  <c r="E1476" i="4"/>
  <c r="F1476" i="4"/>
  <c r="C1477" i="4"/>
  <c r="D1477" i="4"/>
  <c r="E1477" i="4"/>
  <c r="F1477" i="4"/>
  <c r="C1478" i="4"/>
  <c r="D1478" i="4"/>
  <c r="E1478" i="4"/>
  <c r="F1478" i="4"/>
  <c r="C1479" i="4"/>
  <c r="D1479" i="4"/>
  <c r="E1479" i="4"/>
  <c r="F1479" i="4"/>
  <c r="C1480" i="4"/>
  <c r="D1480" i="4"/>
  <c r="E1480" i="4"/>
  <c r="F1480" i="4"/>
  <c r="C1481" i="4"/>
  <c r="D1481" i="4"/>
  <c r="E1481" i="4"/>
  <c r="F1481" i="4"/>
  <c r="C1482" i="4"/>
  <c r="D1482" i="4"/>
  <c r="E1482" i="4"/>
  <c r="F1482" i="4"/>
  <c r="C1483" i="4"/>
  <c r="D1483" i="4"/>
  <c r="E1483" i="4"/>
  <c r="F1483" i="4"/>
  <c r="C1484" i="4"/>
  <c r="D1484" i="4"/>
  <c r="E1484" i="4"/>
  <c r="F1484" i="4"/>
  <c r="C1485" i="4"/>
  <c r="D1485" i="4"/>
  <c r="E1485" i="4"/>
  <c r="F1485" i="4"/>
  <c r="C1486" i="4"/>
  <c r="D1486" i="4"/>
  <c r="E1486" i="4"/>
  <c r="F1486" i="4"/>
  <c r="C1487" i="4"/>
  <c r="D1487" i="4"/>
  <c r="E1487" i="4"/>
  <c r="F1487" i="4"/>
  <c r="C1488" i="4"/>
  <c r="D1488" i="4"/>
  <c r="E1488" i="4"/>
  <c r="F1488" i="4"/>
  <c r="C1489" i="4"/>
  <c r="D1489" i="4"/>
  <c r="E1489" i="4"/>
  <c r="F1489" i="4"/>
  <c r="C1490" i="4"/>
  <c r="D1490" i="4"/>
  <c r="E1490" i="4"/>
  <c r="F1490" i="4"/>
  <c r="C1491" i="4"/>
  <c r="D1491" i="4"/>
  <c r="E1491" i="4"/>
  <c r="F1491" i="4"/>
  <c r="C1492" i="4"/>
  <c r="D1492" i="4"/>
  <c r="E1492" i="4"/>
  <c r="F1492" i="4"/>
  <c r="C1493" i="4"/>
  <c r="D1493" i="4"/>
  <c r="E1493" i="4"/>
  <c r="F1493" i="4"/>
  <c r="C1494" i="4"/>
  <c r="D1494" i="4"/>
  <c r="E1494" i="4"/>
  <c r="F1494" i="4"/>
  <c r="C1495" i="4"/>
  <c r="D1495" i="4"/>
  <c r="E1495" i="4"/>
  <c r="F1495" i="4"/>
  <c r="C1496" i="4"/>
  <c r="D1496" i="4"/>
  <c r="E1496" i="4"/>
  <c r="F1496" i="4"/>
  <c r="C1497" i="4"/>
  <c r="D1497" i="4"/>
  <c r="E1497" i="4"/>
  <c r="F1497" i="4"/>
  <c r="D1428" i="4"/>
  <c r="E1428" i="4"/>
  <c r="F1428" i="4"/>
  <c r="C1428" i="4"/>
  <c r="C1204" i="4"/>
  <c r="D1204" i="4"/>
  <c r="C1205" i="4"/>
  <c r="D1205" i="4"/>
  <c r="C1206" i="4"/>
  <c r="D1206" i="4"/>
  <c r="C1207" i="4"/>
  <c r="D1207" i="4"/>
  <c r="C1208" i="4"/>
  <c r="D1208" i="4"/>
  <c r="C1209" i="4"/>
  <c r="D1209" i="4"/>
  <c r="C1210" i="4"/>
  <c r="D1210" i="4"/>
  <c r="C1211" i="4"/>
  <c r="D1211" i="4"/>
  <c r="C1212" i="4"/>
  <c r="D1212" i="4"/>
  <c r="C1213" i="4"/>
  <c r="D1213" i="4"/>
  <c r="C1214" i="4"/>
  <c r="D1214" i="4"/>
  <c r="C1215" i="4"/>
  <c r="D1215" i="4"/>
  <c r="C1216" i="4"/>
  <c r="D1216" i="4"/>
  <c r="C1217" i="4"/>
  <c r="D1217" i="4"/>
  <c r="C1218" i="4"/>
  <c r="D1218" i="4"/>
  <c r="C1219" i="4"/>
  <c r="D1219" i="4"/>
  <c r="C1220" i="4"/>
  <c r="D1220" i="4"/>
  <c r="C1221" i="4"/>
  <c r="D1221" i="4"/>
  <c r="C1222" i="4"/>
  <c r="D1222" i="4"/>
  <c r="C1223" i="4"/>
  <c r="D1223" i="4"/>
  <c r="C1224" i="4"/>
  <c r="D1224" i="4"/>
  <c r="C1225" i="4"/>
  <c r="D1225" i="4"/>
  <c r="C1226" i="4"/>
  <c r="D1226" i="4"/>
  <c r="C1227" i="4"/>
  <c r="D1227" i="4"/>
  <c r="C1228" i="4"/>
  <c r="D1228" i="4"/>
  <c r="C1229" i="4"/>
  <c r="D1229" i="4"/>
  <c r="C1230" i="4"/>
  <c r="D1230" i="4"/>
  <c r="C1231" i="4"/>
  <c r="D1231" i="4"/>
  <c r="C1232" i="4"/>
  <c r="D1232" i="4"/>
  <c r="C1233" i="4"/>
  <c r="D1233" i="4"/>
  <c r="C1234" i="4"/>
  <c r="D1234" i="4"/>
  <c r="C1235" i="4"/>
  <c r="D1235" i="4"/>
  <c r="C1236" i="4"/>
  <c r="D1236" i="4"/>
  <c r="C1237" i="4"/>
  <c r="D1237" i="4"/>
  <c r="C1238" i="4"/>
  <c r="D1238" i="4"/>
  <c r="C1239" i="4"/>
  <c r="D1239" i="4"/>
  <c r="C1240" i="4"/>
  <c r="D1240" i="4"/>
  <c r="C1241" i="4"/>
  <c r="D1241" i="4"/>
  <c r="C1242" i="4"/>
  <c r="D1242" i="4"/>
  <c r="C1243" i="4"/>
  <c r="D1243" i="4"/>
  <c r="C1244" i="4"/>
  <c r="D1244" i="4"/>
  <c r="C1245" i="4"/>
  <c r="D1245" i="4"/>
  <c r="C1246" i="4"/>
  <c r="D1246" i="4"/>
  <c r="C1247" i="4"/>
  <c r="D1247" i="4"/>
  <c r="C1248" i="4"/>
  <c r="D1248" i="4"/>
  <c r="C1249" i="4"/>
  <c r="D1249" i="4"/>
  <c r="C1250" i="4"/>
  <c r="D1250" i="4"/>
  <c r="C1251" i="4"/>
  <c r="D1251" i="4"/>
  <c r="C1252" i="4"/>
  <c r="D1252" i="4"/>
  <c r="C1253" i="4"/>
  <c r="D1253" i="4"/>
  <c r="C1254" i="4"/>
  <c r="D1254" i="4"/>
  <c r="C1255" i="4"/>
  <c r="D1255" i="4"/>
  <c r="C1256" i="4"/>
  <c r="D1256" i="4"/>
  <c r="C1257" i="4"/>
  <c r="D1257" i="4"/>
  <c r="C1258" i="4"/>
  <c r="D1258" i="4"/>
  <c r="C1259" i="4"/>
  <c r="D1259" i="4"/>
  <c r="C1260" i="4"/>
  <c r="D1260" i="4"/>
  <c r="C1261" i="4"/>
  <c r="D1261" i="4"/>
  <c r="C1262" i="4"/>
  <c r="D1262" i="4"/>
  <c r="C1263" i="4"/>
  <c r="D1263" i="4"/>
  <c r="C1264" i="4"/>
  <c r="D1264" i="4"/>
  <c r="C1265" i="4"/>
  <c r="D1265" i="4"/>
  <c r="C1266" i="4"/>
  <c r="D1266" i="4"/>
  <c r="C1267" i="4"/>
  <c r="D1267" i="4"/>
  <c r="C1268" i="4"/>
  <c r="D1268" i="4"/>
  <c r="C1269" i="4"/>
  <c r="D1269" i="4"/>
  <c r="C1270" i="4"/>
  <c r="D1270" i="4"/>
  <c r="C1271" i="4"/>
  <c r="D1271" i="4"/>
  <c r="C1272" i="4"/>
  <c r="D1272" i="4"/>
  <c r="D1203" i="4"/>
  <c r="C1203" i="4"/>
  <c r="C1279" i="4"/>
  <c r="D1279" i="4"/>
  <c r="C1280" i="4"/>
  <c r="D1280" i="4"/>
  <c r="C1281" i="4"/>
  <c r="D1281" i="4"/>
  <c r="C1282" i="4"/>
  <c r="D1282" i="4"/>
  <c r="C1283" i="4"/>
  <c r="D1283" i="4"/>
  <c r="C1284" i="4"/>
  <c r="D1284" i="4"/>
  <c r="C1285" i="4"/>
  <c r="D1285" i="4"/>
  <c r="C1286" i="4"/>
  <c r="D1286" i="4"/>
  <c r="C1287" i="4"/>
  <c r="D1287" i="4"/>
  <c r="C1288" i="4"/>
  <c r="D1288" i="4"/>
  <c r="C1289" i="4"/>
  <c r="D1289" i="4"/>
  <c r="C1290" i="4"/>
  <c r="D1290" i="4"/>
  <c r="C1291" i="4"/>
  <c r="D1291" i="4"/>
  <c r="C1292" i="4"/>
  <c r="D1292" i="4"/>
  <c r="C1293" i="4"/>
  <c r="D1293" i="4"/>
  <c r="C1294" i="4"/>
  <c r="D1294" i="4"/>
  <c r="C1295" i="4"/>
  <c r="D1295" i="4"/>
  <c r="C1296" i="4"/>
  <c r="D1296" i="4"/>
  <c r="C1297" i="4"/>
  <c r="D1297" i="4"/>
  <c r="C1298" i="4"/>
  <c r="D1298" i="4"/>
  <c r="C1299" i="4"/>
  <c r="D1299" i="4"/>
  <c r="C1300" i="4"/>
  <c r="D1300" i="4"/>
  <c r="C1301" i="4"/>
  <c r="D1301" i="4"/>
  <c r="C1302" i="4"/>
  <c r="D1302" i="4"/>
  <c r="C1303" i="4"/>
  <c r="D1303" i="4"/>
  <c r="C1304" i="4"/>
  <c r="D1304" i="4"/>
  <c r="C1305" i="4"/>
  <c r="D1305" i="4"/>
  <c r="C1306" i="4"/>
  <c r="D1306" i="4"/>
  <c r="C1307" i="4"/>
  <c r="D1307" i="4"/>
  <c r="C1308" i="4"/>
  <c r="D1308" i="4"/>
  <c r="C1309" i="4"/>
  <c r="D1309" i="4"/>
  <c r="C1310" i="4"/>
  <c r="D1310" i="4"/>
  <c r="C1311" i="4"/>
  <c r="D1311" i="4"/>
  <c r="C1312" i="4"/>
  <c r="D1312" i="4"/>
  <c r="C1313" i="4"/>
  <c r="D1313" i="4"/>
  <c r="C1314" i="4"/>
  <c r="D1314" i="4"/>
  <c r="C1315" i="4"/>
  <c r="D1315" i="4"/>
  <c r="C1316" i="4"/>
  <c r="D1316" i="4"/>
  <c r="C1317" i="4"/>
  <c r="D1317" i="4"/>
  <c r="C1318" i="4"/>
  <c r="D1318" i="4"/>
  <c r="C1319" i="4"/>
  <c r="D1319" i="4"/>
  <c r="C1320" i="4"/>
  <c r="D1320" i="4"/>
  <c r="C1321" i="4"/>
  <c r="D1321" i="4"/>
  <c r="C1322" i="4"/>
  <c r="D1322" i="4"/>
  <c r="C1323" i="4"/>
  <c r="D1323" i="4"/>
  <c r="C1324" i="4"/>
  <c r="D1324" i="4"/>
  <c r="C1325" i="4"/>
  <c r="D1325" i="4"/>
  <c r="C1326" i="4"/>
  <c r="D1326" i="4"/>
  <c r="C1327" i="4"/>
  <c r="D1327" i="4"/>
  <c r="C1328" i="4"/>
  <c r="D1328" i="4"/>
  <c r="C1329" i="4"/>
  <c r="D1329" i="4"/>
  <c r="C1330" i="4"/>
  <c r="D1330" i="4"/>
  <c r="C1331" i="4"/>
  <c r="D1331" i="4"/>
  <c r="C1332" i="4"/>
  <c r="D1332" i="4"/>
  <c r="C1333" i="4"/>
  <c r="D1333" i="4"/>
  <c r="C1334" i="4"/>
  <c r="D1334" i="4"/>
  <c r="C1335" i="4"/>
  <c r="D1335" i="4"/>
  <c r="C1336" i="4"/>
  <c r="D1336" i="4"/>
  <c r="C1337" i="4"/>
  <c r="D1337" i="4"/>
  <c r="C1338" i="4"/>
  <c r="D1338" i="4"/>
  <c r="C1339" i="4"/>
  <c r="D1339" i="4"/>
  <c r="C1340" i="4"/>
  <c r="D1340" i="4"/>
  <c r="C1341" i="4"/>
  <c r="D1341" i="4"/>
  <c r="C1342" i="4"/>
  <c r="D1342" i="4"/>
  <c r="C1343" i="4"/>
  <c r="D1343" i="4"/>
  <c r="C1344" i="4"/>
  <c r="D1344" i="4"/>
  <c r="C1345" i="4"/>
  <c r="D1345" i="4"/>
  <c r="C1346" i="4"/>
  <c r="D1346" i="4"/>
  <c r="C1347" i="4"/>
  <c r="D1347" i="4"/>
  <c r="D1278" i="4"/>
  <c r="C1278" i="4"/>
  <c r="C1354" i="4"/>
  <c r="D1354" i="4"/>
  <c r="E1354" i="4"/>
  <c r="F1354" i="4"/>
  <c r="G1354" i="4"/>
  <c r="C1355" i="4"/>
  <c r="D1355" i="4"/>
  <c r="E1355" i="4"/>
  <c r="F1355" i="4"/>
  <c r="G1355" i="4"/>
  <c r="C1356" i="4"/>
  <c r="D1356" i="4"/>
  <c r="E1356" i="4"/>
  <c r="F1356" i="4"/>
  <c r="G1356" i="4"/>
  <c r="C1357" i="4"/>
  <c r="D1357" i="4"/>
  <c r="E1357" i="4"/>
  <c r="F1357" i="4"/>
  <c r="G1357" i="4"/>
  <c r="C1358" i="4"/>
  <c r="D1358" i="4"/>
  <c r="E1358" i="4"/>
  <c r="F1358" i="4"/>
  <c r="G1358" i="4"/>
  <c r="C1359" i="4"/>
  <c r="D1359" i="4"/>
  <c r="E1359" i="4"/>
  <c r="F1359" i="4"/>
  <c r="G1359" i="4"/>
  <c r="C1360" i="4"/>
  <c r="D1360" i="4"/>
  <c r="E1360" i="4"/>
  <c r="F1360" i="4"/>
  <c r="G1360" i="4"/>
  <c r="C1361" i="4"/>
  <c r="D1361" i="4"/>
  <c r="E1361" i="4"/>
  <c r="F1361" i="4"/>
  <c r="G1361" i="4"/>
  <c r="C1362" i="4"/>
  <c r="D1362" i="4"/>
  <c r="E1362" i="4"/>
  <c r="F1362" i="4"/>
  <c r="G1362" i="4"/>
  <c r="C1363" i="4"/>
  <c r="D1363" i="4"/>
  <c r="E1363" i="4"/>
  <c r="F1363" i="4"/>
  <c r="G1363" i="4"/>
  <c r="C1364" i="4"/>
  <c r="D1364" i="4"/>
  <c r="E1364" i="4"/>
  <c r="F1364" i="4"/>
  <c r="G1364" i="4"/>
  <c r="C1365" i="4"/>
  <c r="D1365" i="4"/>
  <c r="E1365" i="4"/>
  <c r="F1365" i="4"/>
  <c r="G1365" i="4"/>
  <c r="C1366" i="4"/>
  <c r="D1366" i="4"/>
  <c r="E1366" i="4"/>
  <c r="F1366" i="4"/>
  <c r="G1366" i="4"/>
  <c r="C1367" i="4"/>
  <c r="D1367" i="4"/>
  <c r="E1367" i="4"/>
  <c r="F1367" i="4"/>
  <c r="G1367" i="4"/>
  <c r="C1368" i="4"/>
  <c r="D1368" i="4"/>
  <c r="E1368" i="4"/>
  <c r="F1368" i="4"/>
  <c r="G1368" i="4"/>
  <c r="C1369" i="4"/>
  <c r="D1369" i="4"/>
  <c r="E1369" i="4"/>
  <c r="F1369" i="4"/>
  <c r="G1369" i="4"/>
  <c r="C1370" i="4"/>
  <c r="D1370" i="4"/>
  <c r="E1370" i="4"/>
  <c r="F1370" i="4"/>
  <c r="G1370" i="4"/>
  <c r="C1371" i="4"/>
  <c r="D1371" i="4"/>
  <c r="E1371" i="4"/>
  <c r="F1371" i="4"/>
  <c r="G1371" i="4"/>
  <c r="C1372" i="4"/>
  <c r="D1372" i="4"/>
  <c r="E1372" i="4"/>
  <c r="F1372" i="4"/>
  <c r="G1372" i="4"/>
  <c r="C1373" i="4"/>
  <c r="D1373" i="4"/>
  <c r="E1373" i="4"/>
  <c r="F1373" i="4"/>
  <c r="G1373" i="4"/>
  <c r="C1374" i="4"/>
  <c r="D1374" i="4"/>
  <c r="E1374" i="4"/>
  <c r="F1374" i="4"/>
  <c r="G1374" i="4"/>
  <c r="C1375" i="4"/>
  <c r="D1375" i="4"/>
  <c r="E1375" i="4"/>
  <c r="F1375" i="4"/>
  <c r="G1375" i="4"/>
  <c r="C1376" i="4"/>
  <c r="D1376" i="4"/>
  <c r="E1376" i="4"/>
  <c r="F1376" i="4"/>
  <c r="G1376" i="4"/>
  <c r="C1377" i="4"/>
  <c r="D1377" i="4"/>
  <c r="E1377" i="4"/>
  <c r="F1377" i="4"/>
  <c r="G1377" i="4"/>
  <c r="C1378" i="4"/>
  <c r="D1378" i="4"/>
  <c r="E1378" i="4"/>
  <c r="F1378" i="4"/>
  <c r="G1378" i="4"/>
  <c r="C1379" i="4"/>
  <c r="D1379" i="4"/>
  <c r="E1379" i="4"/>
  <c r="F1379" i="4"/>
  <c r="G1379" i="4"/>
  <c r="C1380" i="4"/>
  <c r="D1380" i="4"/>
  <c r="E1380" i="4"/>
  <c r="F1380" i="4"/>
  <c r="G1380" i="4"/>
  <c r="C1381" i="4"/>
  <c r="D1381" i="4"/>
  <c r="E1381" i="4"/>
  <c r="F1381" i="4"/>
  <c r="G1381" i="4"/>
  <c r="C1382" i="4"/>
  <c r="D1382" i="4"/>
  <c r="E1382" i="4"/>
  <c r="F1382" i="4"/>
  <c r="G1382" i="4"/>
  <c r="C1383" i="4"/>
  <c r="D1383" i="4"/>
  <c r="E1383" i="4"/>
  <c r="F1383" i="4"/>
  <c r="G1383" i="4"/>
  <c r="C1384" i="4"/>
  <c r="D1384" i="4"/>
  <c r="E1384" i="4"/>
  <c r="F1384" i="4"/>
  <c r="G1384" i="4"/>
  <c r="C1385" i="4"/>
  <c r="D1385" i="4"/>
  <c r="E1385" i="4"/>
  <c r="F1385" i="4"/>
  <c r="G1385" i="4"/>
  <c r="C1386" i="4"/>
  <c r="D1386" i="4"/>
  <c r="E1386" i="4"/>
  <c r="F1386" i="4"/>
  <c r="G1386" i="4"/>
  <c r="C1387" i="4"/>
  <c r="D1387" i="4"/>
  <c r="E1387" i="4"/>
  <c r="F1387" i="4"/>
  <c r="G1387" i="4"/>
  <c r="C1388" i="4"/>
  <c r="D1388" i="4"/>
  <c r="E1388" i="4"/>
  <c r="F1388" i="4"/>
  <c r="G1388" i="4"/>
  <c r="C1389" i="4"/>
  <c r="D1389" i="4"/>
  <c r="E1389" i="4"/>
  <c r="F1389" i="4"/>
  <c r="G1389" i="4"/>
  <c r="C1390" i="4"/>
  <c r="D1390" i="4"/>
  <c r="E1390" i="4"/>
  <c r="F1390" i="4"/>
  <c r="G1390" i="4"/>
  <c r="C1391" i="4"/>
  <c r="D1391" i="4"/>
  <c r="E1391" i="4"/>
  <c r="F1391" i="4"/>
  <c r="G1391" i="4"/>
  <c r="C1392" i="4"/>
  <c r="D1392" i="4"/>
  <c r="E1392" i="4"/>
  <c r="F1392" i="4"/>
  <c r="G1392" i="4"/>
  <c r="C1393" i="4"/>
  <c r="D1393" i="4"/>
  <c r="E1393" i="4"/>
  <c r="F1393" i="4"/>
  <c r="G1393" i="4"/>
  <c r="C1394" i="4"/>
  <c r="D1394" i="4"/>
  <c r="E1394" i="4"/>
  <c r="F1394" i="4"/>
  <c r="G1394" i="4"/>
  <c r="C1395" i="4"/>
  <c r="D1395" i="4"/>
  <c r="E1395" i="4"/>
  <c r="F1395" i="4"/>
  <c r="G1395" i="4"/>
  <c r="C1396" i="4"/>
  <c r="D1396" i="4"/>
  <c r="E1396" i="4"/>
  <c r="F1396" i="4"/>
  <c r="G1396" i="4"/>
  <c r="C1397" i="4"/>
  <c r="D1397" i="4"/>
  <c r="E1397" i="4"/>
  <c r="F1397" i="4"/>
  <c r="G1397" i="4"/>
  <c r="C1398" i="4"/>
  <c r="D1398" i="4"/>
  <c r="E1398" i="4"/>
  <c r="F1398" i="4"/>
  <c r="G1398" i="4"/>
  <c r="C1399" i="4"/>
  <c r="D1399" i="4"/>
  <c r="E1399" i="4"/>
  <c r="F1399" i="4"/>
  <c r="G1399" i="4"/>
  <c r="C1400" i="4"/>
  <c r="D1400" i="4"/>
  <c r="E1400" i="4"/>
  <c r="F1400" i="4"/>
  <c r="G1400" i="4"/>
  <c r="C1401" i="4"/>
  <c r="D1401" i="4"/>
  <c r="E1401" i="4"/>
  <c r="F1401" i="4"/>
  <c r="G1401" i="4"/>
  <c r="C1402" i="4"/>
  <c r="D1402" i="4"/>
  <c r="E1402" i="4"/>
  <c r="F1402" i="4"/>
  <c r="G1402" i="4"/>
  <c r="C1403" i="4"/>
  <c r="D1403" i="4"/>
  <c r="E1403" i="4"/>
  <c r="F1403" i="4"/>
  <c r="G1403" i="4"/>
  <c r="C1404" i="4"/>
  <c r="D1404" i="4"/>
  <c r="E1404" i="4"/>
  <c r="F1404" i="4"/>
  <c r="G1404" i="4"/>
  <c r="C1405" i="4"/>
  <c r="D1405" i="4"/>
  <c r="E1405" i="4"/>
  <c r="F1405" i="4"/>
  <c r="G1405" i="4"/>
  <c r="C1406" i="4"/>
  <c r="D1406" i="4"/>
  <c r="E1406" i="4"/>
  <c r="F1406" i="4"/>
  <c r="G1406" i="4"/>
  <c r="C1407" i="4"/>
  <c r="D1407" i="4"/>
  <c r="E1407" i="4"/>
  <c r="F1407" i="4"/>
  <c r="G1407" i="4"/>
  <c r="C1408" i="4"/>
  <c r="D1408" i="4"/>
  <c r="E1408" i="4"/>
  <c r="F1408" i="4"/>
  <c r="G1408" i="4"/>
  <c r="C1409" i="4"/>
  <c r="D1409" i="4"/>
  <c r="E1409" i="4"/>
  <c r="F1409" i="4"/>
  <c r="G1409" i="4"/>
  <c r="C1410" i="4"/>
  <c r="D1410" i="4"/>
  <c r="E1410" i="4"/>
  <c r="F1410" i="4"/>
  <c r="G1410" i="4"/>
  <c r="C1411" i="4"/>
  <c r="D1411" i="4"/>
  <c r="E1411" i="4"/>
  <c r="F1411" i="4"/>
  <c r="G1411" i="4"/>
  <c r="C1412" i="4"/>
  <c r="D1412" i="4"/>
  <c r="E1412" i="4"/>
  <c r="F1412" i="4"/>
  <c r="G1412" i="4"/>
  <c r="C1413" i="4"/>
  <c r="D1413" i="4"/>
  <c r="E1413" i="4"/>
  <c r="F1413" i="4"/>
  <c r="G1413" i="4"/>
  <c r="C1414" i="4"/>
  <c r="D1414" i="4"/>
  <c r="E1414" i="4"/>
  <c r="F1414" i="4"/>
  <c r="G1414" i="4"/>
  <c r="C1415" i="4"/>
  <c r="D1415" i="4"/>
  <c r="E1415" i="4"/>
  <c r="F1415" i="4"/>
  <c r="G1415" i="4"/>
  <c r="C1416" i="4"/>
  <c r="D1416" i="4"/>
  <c r="E1416" i="4"/>
  <c r="F1416" i="4"/>
  <c r="G1416" i="4"/>
  <c r="C1417" i="4"/>
  <c r="D1417" i="4"/>
  <c r="E1417" i="4"/>
  <c r="F1417" i="4"/>
  <c r="G1417" i="4"/>
  <c r="C1418" i="4"/>
  <c r="D1418" i="4"/>
  <c r="E1418" i="4"/>
  <c r="F1418" i="4"/>
  <c r="G1418" i="4"/>
  <c r="C1419" i="4"/>
  <c r="D1419" i="4"/>
  <c r="E1419" i="4"/>
  <c r="F1419" i="4"/>
  <c r="G1419" i="4"/>
  <c r="C1420" i="4"/>
  <c r="D1420" i="4"/>
  <c r="E1420" i="4"/>
  <c r="F1420" i="4"/>
  <c r="G1420" i="4"/>
  <c r="C1421" i="4"/>
  <c r="D1421" i="4"/>
  <c r="E1421" i="4"/>
  <c r="F1421" i="4"/>
  <c r="G1421" i="4"/>
  <c r="C1422" i="4"/>
  <c r="D1422" i="4"/>
  <c r="E1422" i="4"/>
  <c r="F1422" i="4"/>
  <c r="G1422" i="4"/>
  <c r="D1353" i="4"/>
  <c r="E1353" i="4"/>
  <c r="F1353" i="4"/>
  <c r="G1353" i="4"/>
  <c r="C1353" i="4"/>
  <c r="E1279" i="4"/>
  <c r="F1279" i="4"/>
  <c r="E1280" i="4"/>
  <c r="F1280" i="4"/>
  <c r="E1281" i="4"/>
  <c r="F1281" i="4"/>
  <c r="E1282" i="4"/>
  <c r="F1282" i="4"/>
  <c r="E1283" i="4"/>
  <c r="F1283" i="4"/>
  <c r="E1284" i="4"/>
  <c r="F1284" i="4"/>
  <c r="E1285" i="4"/>
  <c r="F1285" i="4"/>
  <c r="E1286" i="4"/>
  <c r="F1286" i="4"/>
  <c r="E1287" i="4"/>
  <c r="F1287" i="4"/>
  <c r="E1288" i="4"/>
  <c r="F1288" i="4"/>
  <c r="E1289" i="4"/>
  <c r="F1289" i="4"/>
  <c r="E1290" i="4"/>
  <c r="F1290" i="4"/>
  <c r="E1291" i="4"/>
  <c r="F1291" i="4"/>
  <c r="E1292" i="4"/>
  <c r="F1292" i="4"/>
  <c r="E1293" i="4"/>
  <c r="F1293" i="4"/>
  <c r="E1294" i="4"/>
  <c r="F1294" i="4"/>
  <c r="E1295" i="4"/>
  <c r="F1295" i="4"/>
  <c r="E1296" i="4"/>
  <c r="F1296" i="4"/>
  <c r="E1297" i="4"/>
  <c r="F1297" i="4"/>
  <c r="E1298" i="4"/>
  <c r="F1298" i="4"/>
  <c r="E1299" i="4"/>
  <c r="F1299" i="4"/>
  <c r="E1300" i="4"/>
  <c r="F1300" i="4"/>
  <c r="E1301" i="4"/>
  <c r="F1301" i="4"/>
  <c r="E1302" i="4"/>
  <c r="F1302" i="4"/>
  <c r="E1303" i="4"/>
  <c r="F1303" i="4"/>
  <c r="E1304" i="4"/>
  <c r="F1304" i="4"/>
  <c r="E1305" i="4"/>
  <c r="F1305" i="4"/>
  <c r="E1306" i="4"/>
  <c r="F1306" i="4"/>
  <c r="E1307" i="4"/>
  <c r="F1307" i="4"/>
  <c r="E1308" i="4"/>
  <c r="F1308" i="4"/>
  <c r="E1309" i="4"/>
  <c r="F1309" i="4"/>
  <c r="E1310" i="4"/>
  <c r="F1310" i="4"/>
  <c r="E1311" i="4"/>
  <c r="F1311" i="4"/>
  <c r="E1312" i="4"/>
  <c r="F1312" i="4"/>
  <c r="E1313" i="4"/>
  <c r="F1313" i="4"/>
  <c r="E1314" i="4"/>
  <c r="F1314" i="4"/>
  <c r="E1315" i="4"/>
  <c r="F1315" i="4"/>
  <c r="E1316" i="4"/>
  <c r="F1316" i="4"/>
  <c r="E1317" i="4"/>
  <c r="F1317" i="4"/>
  <c r="E1318" i="4"/>
  <c r="F1318" i="4"/>
  <c r="E1319" i="4"/>
  <c r="F1319" i="4"/>
  <c r="E1320" i="4"/>
  <c r="F1320" i="4"/>
  <c r="E1321" i="4"/>
  <c r="F1321" i="4"/>
  <c r="E1322" i="4"/>
  <c r="F1322" i="4"/>
  <c r="E1323" i="4"/>
  <c r="F1323" i="4"/>
  <c r="E1324" i="4"/>
  <c r="F1324" i="4"/>
  <c r="E1325" i="4"/>
  <c r="F1325" i="4"/>
  <c r="E1326" i="4"/>
  <c r="F1326" i="4"/>
  <c r="E1327" i="4"/>
  <c r="F1327" i="4"/>
  <c r="E1328" i="4"/>
  <c r="F1328" i="4"/>
  <c r="E1329" i="4"/>
  <c r="F1329" i="4"/>
  <c r="E1330" i="4"/>
  <c r="F1330" i="4"/>
  <c r="E1331" i="4"/>
  <c r="F1331" i="4"/>
  <c r="E1332" i="4"/>
  <c r="F1332" i="4"/>
  <c r="E1333" i="4"/>
  <c r="F1333" i="4"/>
  <c r="E1334" i="4"/>
  <c r="F1334" i="4"/>
  <c r="E1335" i="4"/>
  <c r="F1335" i="4"/>
  <c r="E1336" i="4"/>
  <c r="F1336" i="4"/>
  <c r="E1337" i="4"/>
  <c r="F1337" i="4"/>
  <c r="E1338" i="4"/>
  <c r="F1338" i="4"/>
  <c r="E1339" i="4"/>
  <c r="F1339" i="4"/>
  <c r="E1340" i="4"/>
  <c r="F1340" i="4"/>
  <c r="E1341" i="4"/>
  <c r="F1341" i="4"/>
  <c r="E1342" i="4"/>
  <c r="F1342" i="4"/>
  <c r="E1343" i="4"/>
  <c r="F1343" i="4"/>
  <c r="E1344" i="4"/>
  <c r="F1344" i="4"/>
  <c r="E1345" i="4"/>
  <c r="F1345" i="4"/>
  <c r="E1346" i="4"/>
  <c r="F1346" i="4"/>
  <c r="E1347" i="4"/>
  <c r="F1347" i="4"/>
  <c r="F1278" i="4"/>
  <c r="E1278" i="4"/>
  <c r="F27" i="16" l="1"/>
  <c r="J38" i="16" s="1"/>
  <c r="F25" i="16"/>
  <c r="I27" i="16"/>
  <c r="J48" i="16" s="1"/>
  <c r="I25" i="16"/>
  <c r="J36" i="16" s="1"/>
  <c r="F27" i="18"/>
  <c r="I62" i="18" s="1"/>
  <c r="F25" i="18"/>
  <c r="I27" i="18"/>
  <c r="I25" i="18"/>
  <c r="G60" i="18" s="1"/>
  <c r="G22" i="15"/>
  <c r="G25" i="15"/>
  <c r="C25" i="15"/>
  <c r="H29" i="18"/>
  <c r="F23" i="18"/>
  <c r="H29" i="16"/>
  <c r="F23" i="16"/>
  <c r="C19" i="15"/>
  <c r="C22" i="15"/>
  <c r="E28" i="15"/>
  <c r="H38" i="18" l="1"/>
  <c r="G37" i="16"/>
  <c r="G74" i="16"/>
  <c r="G60" i="16"/>
  <c r="F56" i="15"/>
  <c r="H48" i="16"/>
  <c r="I49" i="18"/>
  <c r="G62" i="18"/>
  <c r="H49" i="18"/>
  <c r="G36" i="16"/>
  <c r="H38" i="16"/>
  <c r="G47" i="16"/>
  <c r="H60" i="16"/>
  <c r="H36" i="16"/>
  <c r="H47" i="16"/>
  <c r="I38" i="18"/>
  <c r="G62" i="16"/>
  <c r="H49" i="16"/>
  <c r="H61" i="16"/>
  <c r="I37" i="18"/>
  <c r="E56" i="15"/>
  <c r="D56" i="15"/>
  <c r="I60" i="16"/>
  <c r="I47" i="16"/>
  <c r="H36" i="18"/>
  <c r="I36" i="18"/>
  <c r="H60" i="18"/>
  <c r="H47" i="18"/>
  <c r="G36" i="18"/>
  <c r="H73" i="18"/>
  <c r="G47" i="18"/>
  <c r="I60" i="18"/>
  <c r="I47" i="18"/>
  <c r="I36" i="16"/>
  <c r="H62" i="16"/>
  <c r="I62" i="16"/>
  <c r="G49" i="18"/>
  <c r="I49" i="16"/>
  <c r="J49" i="16"/>
  <c r="G38" i="18"/>
  <c r="H62" i="18"/>
  <c r="J38" i="18"/>
  <c r="G38" i="16"/>
  <c r="G49" i="16"/>
  <c r="H56" i="15"/>
  <c r="H37" i="18"/>
  <c r="G61" i="16"/>
  <c r="H61" i="18"/>
  <c r="G48" i="18"/>
  <c r="G37" i="18"/>
  <c r="H48" i="18"/>
  <c r="I61" i="18"/>
  <c r="J37" i="18"/>
  <c r="I48" i="18"/>
  <c r="G56" i="15"/>
  <c r="G61" i="18"/>
  <c r="I73" i="18"/>
  <c r="J75" i="18"/>
  <c r="G74" i="18"/>
  <c r="J74" i="18"/>
  <c r="G75" i="18"/>
  <c r="I74" i="18"/>
  <c r="I75" i="16"/>
  <c r="H74" i="18"/>
  <c r="H75" i="16"/>
  <c r="G75" i="16"/>
  <c r="J74" i="16"/>
  <c r="I74" i="16"/>
  <c r="H75" i="18"/>
  <c r="H73" i="16"/>
  <c r="I75" i="18"/>
  <c r="H74" i="16"/>
  <c r="G73" i="16"/>
  <c r="I73" i="16"/>
  <c r="J73" i="16"/>
  <c r="G73" i="18"/>
  <c r="J47" i="18"/>
  <c r="J62" i="18"/>
  <c r="J49" i="18"/>
  <c r="E42" i="15"/>
  <c r="C42" i="15"/>
  <c r="D42" i="15"/>
  <c r="J62" i="16"/>
  <c r="J75" i="16"/>
  <c r="I38" i="16"/>
  <c r="J48" i="18"/>
  <c r="I48" i="16"/>
  <c r="J37" i="16"/>
  <c r="J39" i="16" s="1"/>
  <c r="J61" i="16"/>
  <c r="I37" i="16"/>
  <c r="H37" i="16"/>
  <c r="J36" i="18"/>
  <c r="J60" i="18"/>
  <c r="G48" i="16"/>
  <c r="I61" i="16"/>
  <c r="J60" i="16"/>
  <c r="J61" i="18"/>
  <c r="J47" i="16"/>
  <c r="G76" i="18" l="1"/>
  <c r="G63" i="18"/>
  <c r="J50" i="16"/>
  <c r="J63" i="16"/>
  <c r="G76" i="16"/>
  <c r="G77" i="16" s="1"/>
  <c r="J39" i="18"/>
  <c r="J40" i="18" s="1"/>
  <c r="J80" i="18" s="1"/>
  <c r="H50" i="18"/>
  <c r="H51" i="18" s="1"/>
  <c r="I39" i="18"/>
  <c r="I40" i="18" s="1"/>
  <c r="I80" i="18" s="1"/>
  <c r="I63" i="18"/>
  <c r="I64" i="18" s="1"/>
  <c r="J40" i="16"/>
  <c r="J51" i="16"/>
  <c r="G64" i="18"/>
  <c r="J64" i="16"/>
  <c r="G77" i="18"/>
  <c r="H63" i="18"/>
  <c r="J76" i="16"/>
  <c r="G50" i="16"/>
  <c r="I76" i="16"/>
  <c r="I50" i="18"/>
  <c r="G39" i="16"/>
  <c r="G63" i="16"/>
  <c r="G50" i="18"/>
  <c r="H50" i="16"/>
  <c r="J63" i="18"/>
  <c r="J50" i="18"/>
  <c r="H76" i="18"/>
  <c r="H39" i="18"/>
  <c r="H39" i="16"/>
  <c r="H76" i="16"/>
  <c r="I76" i="18"/>
  <c r="G39" i="18"/>
  <c r="I63" i="16"/>
  <c r="I64" i="16" s="1"/>
  <c r="H63" i="16"/>
  <c r="I39" i="16"/>
  <c r="I50" i="16"/>
  <c r="J73" i="18"/>
  <c r="J76" i="18" s="1"/>
  <c r="D35" i="15" l="1"/>
  <c r="C37" i="15"/>
  <c r="D95" i="15"/>
  <c r="E39" i="15"/>
  <c r="J66" i="16"/>
  <c r="J69" i="16" s="1"/>
  <c r="H67" i="15" s="1"/>
  <c r="J54" i="16"/>
  <c r="C93" i="15"/>
  <c r="E41" i="15"/>
  <c r="E37" i="15"/>
  <c r="D41" i="15"/>
  <c r="D39" i="15"/>
  <c r="D37" i="15"/>
  <c r="I42" i="18"/>
  <c r="I44" i="18" s="1"/>
  <c r="G76" i="15" s="1"/>
  <c r="I66" i="18"/>
  <c r="I69" i="18" s="1"/>
  <c r="G80" i="15" s="1"/>
  <c r="I67" i="18"/>
  <c r="I54" i="18"/>
  <c r="I79" i="18"/>
  <c r="I53" i="18"/>
  <c r="J42" i="18"/>
  <c r="J44" i="18" s="1"/>
  <c r="H76" i="15" s="1"/>
  <c r="J79" i="18"/>
  <c r="J66" i="18"/>
  <c r="J53" i="18"/>
  <c r="J67" i="18"/>
  <c r="J54" i="18"/>
  <c r="F49" i="15"/>
  <c r="F53" i="15"/>
  <c r="J80" i="16"/>
  <c r="J67" i="16"/>
  <c r="J79" i="16"/>
  <c r="J53" i="16"/>
  <c r="J56" i="16" s="1"/>
  <c r="H65" i="15" s="1"/>
  <c r="D49" i="15"/>
  <c r="J42" i="16"/>
  <c r="J44" i="16" s="1"/>
  <c r="H63" i="15" s="1"/>
  <c r="G51" i="16"/>
  <c r="J77" i="18"/>
  <c r="H77" i="18"/>
  <c r="J77" i="16"/>
  <c r="H64" i="18"/>
  <c r="H51" i="16"/>
  <c r="G40" i="16"/>
  <c r="G54" i="16" s="1"/>
  <c r="I51" i="16"/>
  <c r="J51" i="18"/>
  <c r="H64" i="16"/>
  <c r="G64" i="16"/>
  <c r="H40" i="16"/>
  <c r="I77" i="18"/>
  <c r="G51" i="18"/>
  <c r="I40" i="16"/>
  <c r="H77" i="16"/>
  <c r="J64" i="18"/>
  <c r="I77" i="16"/>
  <c r="G40" i="18"/>
  <c r="G80" i="18" s="1"/>
  <c r="H40" i="18"/>
  <c r="H80" i="18" s="1"/>
  <c r="I51" i="18"/>
  <c r="C91" i="15"/>
  <c r="D89" i="15"/>
  <c r="D91" i="15"/>
  <c r="D93" i="15"/>
  <c r="E35" i="15"/>
  <c r="C35" i="15"/>
  <c r="C89" i="15"/>
  <c r="I68" i="18" l="1"/>
  <c r="I70" i="18" s="1"/>
  <c r="J55" i="16"/>
  <c r="J57" i="16" s="1"/>
  <c r="I66" i="16"/>
  <c r="I69" i="16" s="1"/>
  <c r="G67" i="15" s="1"/>
  <c r="I54" i="16"/>
  <c r="H66" i="16"/>
  <c r="H54" i="16"/>
  <c r="J68" i="16"/>
  <c r="J70" i="16" s="1"/>
  <c r="H67" i="18"/>
  <c r="H54" i="18"/>
  <c r="H79" i="18"/>
  <c r="H82" i="18" s="1"/>
  <c r="F82" i="15" s="1"/>
  <c r="H66" i="18"/>
  <c r="H53" i="18"/>
  <c r="J82" i="18"/>
  <c r="H82" i="15" s="1"/>
  <c r="J81" i="18"/>
  <c r="G42" i="18"/>
  <c r="G44" i="18" s="1"/>
  <c r="E76" i="15" s="1"/>
  <c r="G67" i="18"/>
  <c r="G54" i="18"/>
  <c r="G79" i="18"/>
  <c r="G53" i="18"/>
  <c r="G56" i="18" s="1"/>
  <c r="E78" i="15" s="1"/>
  <c r="G66" i="18"/>
  <c r="G49" i="15"/>
  <c r="G80" i="16"/>
  <c r="G66" i="16"/>
  <c r="G69" i="16" s="1"/>
  <c r="E67" i="15" s="1"/>
  <c r="G79" i="16"/>
  <c r="G67" i="16"/>
  <c r="G53" i="16"/>
  <c r="G55" i="16" s="1"/>
  <c r="J69" i="18"/>
  <c r="H80" i="15" s="1"/>
  <c r="J68" i="18"/>
  <c r="D53" i="15"/>
  <c r="D51" i="15"/>
  <c r="F51" i="15"/>
  <c r="D55" i="15"/>
  <c r="H80" i="16"/>
  <c r="H67" i="16"/>
  <c r="H79" i="16"/>
  <c r="H82" i="16" s="1"/>
  <c r="F69" i="15" s="1"/>
  <c r="H53" i="16"/>
  <c r="H56" i="16" s="1"/>
  <c r="F65" i="15" s="1"/>
  <c r="J82" i="16"/>
  <c r="H69" i="15" s="1"/>
  <c r="J81" i="16"/>
  <c r="F55" i="15"/>
  <c r="I80" i="16"/>
  <c r="I67" i="16"/>
  <c r="I79" i="16"/>
  <c r="I82" i="16" s="1"/>
  <c r="G69" i="15" s="1"/>
  <c r="I53" i="16"/>
  <c r="I82" i="18"/>
  <c r="G82" i="15" s="1"/>
  <c r="I81" i="18"/>
  <c r="H49" i="15"/>
  <c r="H51" i="15"/>
  <c r="J56" i="18"/>
  <c r="H78" i="15" s="1"/>
  <c r="J55" i="18"/>
  <c r="I56" i="18"/>
  <c r="I55" i="18"/>
  <c r="E49" i="15"/>
  <c r="E53" i="15"/>
  <c r="E51" i="15"/>
  <c r="H42" i="16"/>
  <c r="H44" i="16" s="1"/>
  <c r="F63" i="15" s="1"/>
  <c r="I42" i="16"/>
  <c r="I44" i="16" s="1"/>
  <c r="G63" i="15" s="1"/>
  <c r="G42" i="16"/>
  <c r="G44" i="16" s="1"/>
  <c r="E63" i="15" s="1"/>
  <c r="C41" i="15"/>
  <c r="C39" i="15"/>
  <c r="G78" i="15"/>
  <c r="H42" i="18"/>
  <c r="H44" i="18" s="1"/>
  <c r="F76" i="15" s="1"/>
  <c r="C95" i="15"/>
  <c r="I55" i="16" l="1"/>
  <c r="H68" i="16"/>
  <c r="H55" i="16"/>
  <c r="H57" i="16" s="1"/>
  <c r="J83" i="16"/>
  <c r="E55" i="15"/>
  <c r="G55" i="15"/>
  <c r="I56" i="16"/>
  <c r="G65" i="15" s="1"/>
  <c r="H81" i="16"/>
  <c r="H83" i="16" s="1"/>
  <c r="H68" i="18"/>
  <c r="G68" i="16"/>
  <c r="G70" i="16" s="1"/>
  <c r="H81" i="18"/>
  <c r="H83" i="18" s="1"/>
  <c r="H69" i="16"/>
  <c r="F67" i="15" s="1"/>
  <c r="G55" i="18"/>
  <c r="G57" i="18" s="1"/>
  <c r="I68" i="16"/>
  <c r="I70" i="16" s="1"/>
  <c r="G68" i="18"/>
  <c r="G69" i="18"/>
  <c r="E80" i="15" s="1"/>
  <c r="G82" i="18"/>
  <c r="E82" i="15" s="1"/>
  <c r="G81" i="18"/>
  <c r="H69" i="18"/>
  <c r="F80" i="15" s="1"/>
  <c r="G53" i="15"/>
  <c r="H55" i="15"/>
  <c r="G56" i="16"/>
  <c r="E65" i="15" s="1"/>
  <c r="I81" i="16"/>
  <c r="I83" i="16" s="1"/>
  <c r="G81" i="16"/>
  <c r="G82" i="16"/>
  <c r="E69" i="15" s="1"/>
  <c r="G51" i="15"/>
  <c r="H53" i="15"/>
  <c r="H56" i="18"/>
  <c r="F78" i="15" s="1"/>
  <c r="H55" i="18"/>
  <c r="I57" i="18"/>
  <c r="J70" i="18"/>
  <c r="I83" i="18"/>
  <c r="J57" i="18"/>
  <c r="J83" i="18"/>
  <c r="H70" i="18" l="1"/>
  <c r="I57" i="16"/>
  <c r="H70" i="16"/>
  <c r="H57" i="18"/>
  <c r="G83" i="18"/>
  <c r="G70" i="18"/>
  <c r="G83" i="16"/>
  <c r="G57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44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44" authorId="0" shapeId="0" xr:uid="{00000000-0006-0000-0000-000005000000}">
      <text>
        <r>
          <rPr>
            <sz val="14"/>
            <color rgb="FF000000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<sst xmlns="http://schemas.openxmlformats.org/spreadsheetml/2006/main" count="408" uniqueCount="75">
  <si>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</si>
  <si>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</si>
  <si>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</si>
  <si>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</si>
  <si>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</si>
  <si>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</si>
  <si>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</si>
  <si>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</si>
  <si>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</si>
  <si>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</si>
  <si>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</si>
  <si>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</si>
  <si>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</si>
  <si>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</si>
  <si>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</si>
  <si>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</si>
  <si>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</si>
  <si>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</si>
  <si>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</si>
  <si>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</si>
  <si>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</si>
  <si>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Bupa Global Elite Health Plan</t>
  </si>
  <si>
    <t>Bupa Global Premier Health Plan</t>
  </si>
  <si>
    <t>Bupa Global Select Health Plan</t>
  </si>
  <si>
    <t>Global Premier Health Plan</t>
  </si>
  <si>
    <t>VAT (5%) :</t>
  </si>
  <si>
    <t>ITBMS (7%)</t>
  </si>
  <si>
    <t>BUPA GLOBAL ULTIMATE</t>
  </si>
  <si>
    <t>BUPA GLOBAL ULTIMATE - MENSUALES</t>
  </si>
  <si>
    <t>BUPA GLOBAL MM</t>
  </si>
  <si>
    <t>BUPA GLOBAL MM - MENSUALES</t>
  </si>
  <si>
    <t>Bupa Global Major Medical Health Plan</t>
  </si>
  <si>
    <t>TARIFAS SEMESTRAL</t>
  </si>
  <si>
    <t>Bupa Global Ultimtate Health Plan</t>
  </si>
  <si>
    <t>1. LLENE LA INFORMACIÓN DEL ASEGURADO PROPUESTO: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</si>
  <si>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</si>
  <si>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</si>
  <si>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</si>
  <si>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</si>
  <si>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</si>
  <si>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 xml:space="preserve">2. SELECCIONE EL PRODUCTO PARA VER LA COTIZACIÓN CORRESPONDIENTE: </t>
  </si>
  <si>
    <t>Cotizador de Seguro Médico - Bupa Global Health Plans</t>
  </si>
  <si>
    <t>FECHA DE LA COTIZACIÓN :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</si>
  <si>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</si>
  <si>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</si>
  <si>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</si>
  <si>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</si>
  <si>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</si>
  <si>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</si>
  <si>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</si>
  <si>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</si>
  <si>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</si>
  <si>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Tarifas trimestrales</t>
  </si>
  <si>
    <t>Costo de tarifa trimestral 2 a 4</t>
  </si>
  <si>
    <t>Tarifas mensuales</t>
  </si>
  <si>
    <t>Costo de Tarifa mensual de 2 a 12</t>
  </si>
  <si>
    <t>TOTAL ANUAL</t>
  </si>
  <si>
    <t>Fecha de la cotización ::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</si>
  <si>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</si>
  <si>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</si>
  <si>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</si>
  <si>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</si>
  <si>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Ahorros en tarifas de prima para niños*</t>
  </si>
  <si>
    <t>Edad del/la conyuge</t>
  </si>
  <si>
    <t>TOTAL de primera cuota</t>
  </si>
  <si>
    <t>Costo de segunda cuota</t>
  </si>
  <si>
    <t>Prima para hijo (s)</t>
  </si>
  <si>
    <t>NOMBRE DEL CLIENTE</t>
  </si>
  <si>
    <t>PLAN 4</t>
  </si>
  <si>
    <t>PLAN 5</t>
  </si>
  <si>
    <t>Una tarifa administrativa de US$75 se cargará automáticamente al primer pago</t>
  </si>
  <si>
    <t>Tarifas en US$ -  Efectivas a partir del 1ro de Enero, 2020</t>
  </si>
  <si>
    <t>DEDUCIBLES</t>
  </si>
  <si>
    <t>Variante con coaseguro fuera del país de residencia</t>
  </si>
  <si>
    <t>Ajuste por la variante con coaseguro fuera
 del país de residencia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</si>
</sst>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0_-;\-&quot;$&quot;\ * #,##0.00_-;_-&quot;$&quot;\ 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Microsoft Sans Serif"/>
      <family val="2"/>
    </font>
    <font>
      <sz val="10"/>
      <name val="Arial"/>
      <family val="2"/>
    </font>
    <font>
      <b/>
      <sz val="10"/>
      <color theme="0"/>
      <name val="Microsoft Sans Serif"/>
      <family val="2"/>
    </font>
    <font>
      <b/>
      <sz val="16"/>
      <color theme="0"/>
      <name val="Microsoft Sans Serif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4"/>
      <color rgb="FF000000"/>
      <name val="Arial"/>
      <family val="2"/>
    </font>
    <font>
      <sz val="10"/>
      <color theme="0"/>
      <name val="Arial"/>
      <family val="2"/>
    </font>
    <font>
      <sz val="12"/>
      <color theme="0"/>
      <name val="Microsoft Sans Serif"/>
      <family val="2"/>
    </font>
    <font>
      <sz val="14"/>
      <name val="Arial"/>
      <family val="2"/>
    </font>
    <font>
      <sz val="14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12"/>
      </top>
      <bottom style="thin">
        <color indexed="57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 style="thin">
        <color theme="3" tint="0.39991454817346722"/>
      </right>
      <top/>
      <bottom style="thin">
        <color indexed="12"/>
      </bottom>
      <diagonal/>
    </border>
    <border>
      <left style="thin">
        <color theme="3" tint="0.39991454817346722"/>
      </left>
      <right/>
      <top style="thin">
        <color indexed="12"/>
      </top>
      <bottom style="thin">
        <color indexed="57"/>
      </bottom>
      <diagonal/>
    </border>
    <border>
      <left/>
      <right style="thin">
        <color theme="3" tint="0.39991454817346722"/>
      </right>
      <top style="thin">
        <color indexed="12"/>
      </top>
      <bottom style="thin">
        <color indexed="57"/>
      </bottom>
      <diagonal/>
    </border>
    <border>
      <left style="thin">
        <color theme="3" tint="0.39991454817346722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thin">
        <color theme="3" tint="0.39991454817346722"/>
      </right>
      <top style="thin">
        <color indexed="57"/>
      </top>
      <bottom style="thin">
        <color indexed="57"/>
      </bottom>
      <diagonal/>
    </border>
    <border>
      <left/>
      <right style="thin">
        <color theme="3" tint="0.39991454817346722"/>
      </right>
      <top style="thin">
        <color indexed="57"/>
      </top>
      <bottom style="thin">
        <color indexed="5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D4"/>
      </left>
      <right/>
      <top/>
      <bottom style="thin">
        <color rgb="FF0000D4"/>
      </bottom>
      <diagonal/>
    </border>
    <border>
      <left style="thin">
        <color theme="3" tint="0.39991454817346722"/>
      </left>
      <right style="thin">
        <color indexed="57"/>
      </right>
      <top style="thin">
        <color indexed="57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12"/>
      </left>
      <right/>
      <top/>
      <bottom/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00D4"/>
      </left>
      <right/>
      <top/>
      <bottom/>
      <diagonal/>
    </border>
    <border>
      <left style="thin">
        <color auto="1"/>
      </left>
      <right style="thin">
        <color indexed="17"/>
      </right>
      <top style="thin">
        <color auto="1"/>
      </top>
      <bottom/>
      <diagonal/>
    </border>
    <border>
      <left style="thin">
        <color indexed="17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58">
    <xf numFmtId="0" fontId="0" fillId="0" borderId="0"/>
    <xf numFmtId="44" fontId="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3" fontId="18" fillId="0" borderId="0" applyFont="0" applyFill="0" applyBorder="0" applyAlignment="0" applyProtection="0"/>
    <xf numFmtId="0" fontId="27" fillId="0" borderId="0">
      <alignment vertical="top"/>
    </xf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31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4" fillId="0" borderId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</cellStyleXfs>
  <cellXfs count="236">
    <xf numFmtId="0" fontId="0" fillId="0" borderId="0" xfId="0"/>
    <xf numFmtId="0" fontId="10" fillId="0" borderId="0" xfId="0" applyFont="1"/>
    <xf numFmtId="0" fontId="10" fillId="0" borderId="0" xfId="0" applyFont="1" applyProtection="1">
      <protection locked="0"/>
    </xf>
    <xf numFmtId="0" fontId="24" fillId="0" borderId="0" xfId="0" applyFont="1"/>
    <xf numFmtId="0" fontId="24" fillId="0" borderId="0" xfId="0" applyFont="1" applyAlignment="1">
      <alignment horizontal="right"/>
    </xf>
    <xf numFmtId="0" fontId="25" fillId="0" borderId="0" xfId="0" applyFont="1"/>
    <xf numFmtId="0" fontId="12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Protection="1">
      <protection hidden="1"/>
    </xf>
    <xf numFmtId="0" fontId="13" fillId="0" borderId="0" xfId="0" applyFont="1" applyAlignment="1" applyProtection="1">
      <alignment horizontal="right"/>
      <protection hidden="1"/>
    </xf>
    <xf numFmtId="165" fontId="13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left"/>
      <protection hidden="1"/>
    </xf>
    <xf numFmtId="0" fontId="20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1" fillId="0" borderId="0" xfId="0" applyFont="1" applyAlignment="1" applyProtection="1">
      <alignment horizontal="right"/>
      <protection hidden="1"/>
    </xf>
    <xf numFmtId="9" fontId="21" fillId="0" borderId="0" xfId="0" applyNumberFormat="1" applyFont="1" applyAlignment="1" applyProtection="1">
      <alignment horizontal="center" vertical="center"/>
      <protection hidden="1"/>
    </xf>
    <xf numFmtId="44" fontId="22" fillId="0" borderId="0" xfId="0" applyNumberFormat="1" applyFont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 wrapText="1" shrinkToFit="1"/>
      <protection hidden="1"/>
    </xf>
    <xf numFmtId="44" fontId="22" fillId="0" borderId="13" xfId="0" applyNumberFormat="1" applyFont="1" applyBorder="1" applyAlignment="1" applyProtection="1">
      <alignment vertical="center"/>
      <protection hidden="1"/>
    </xf>
    <xf numFmtId="0" fontId="10" fillId="0" borderId="0" xfId="0" applyFont="1" applyProtection="1">
      <protection locked="0" hidden="1"/>
    </xf>
    <xf numFmtId="0" fontId="19" fillId="2" borderId="0" xfId="0" applyFont="1" applyFill="1"/>
    <xf numFmtId="167" fontId="0" fillId="0" borderId="0" xfId="357" applyNumberFormat="1" applyFont="1"/>
    <xf numFmtId="167" fontId="29" fillId="0" borderId="0" xfId="357" applyNumberFormat="1" applyFont="1" applyBorder="1" applyAlignment="1"/>
    <xf numFmtId="44" fontId="30" fillId="0" borderId="0" xfId="0" applyNumberFormat="1" applyFont="1" applyAlignment="1" applyProtection="1">
      <alignment horizontal="left" vertical="center"/>
      <protection hidden="1"/>
    </xf>
    <xf numFmtId="167" fontId="0" fillId="0" borderId="11" xfId="357" applyNumberFormat="1" applyFont="1" applyBorder="1" applyAlignment="1"/>
    <xf numFmtId="167" fontId="0" fillId="0" borderId="11" xfId="357" applyNumberFormat="1" applyFont="1" applyBorder="1"/>
    <xf numFmtId="0" fontId="25" fillId="0" borderId="0" xfId="0" applyFont="1" applyAlignment="1" applyProtection="1">
      <alignment vertical="center"/>
      <protection hidden="1"/>
    </xf>
    <xf numFmtId="0" fontId="8" fillId="0" borderId="0" xfId="541"/>
    <xf numFmtId="0" fontId="8" fillId="2" borderId="11" xfId="541" applyFill="1" applyBorder="1"/>
    <xf numFmtId="0" fontId="19" fillId="2" borderId="0" xfId="541" applyFont="1" applyFill="1"/>
    <xf numFmtId="0" fontId="8" fillId="2" borderId="0" xfId="541" quotePrefix="1" applyFill="1"/>
    <xf numFmtId="0" fontId="8" fillId="2" borderId="18" xfId="541" applyFill="1" applyBorder="1"/>
    <xf numFmtId="0" fontId="8" fillId="2" borderId="12" xfId="541" quotePrefix="1" applyFill="1" applyBorder="1"/>
    <xf numFmtId="0" fontId="8" fillId="0" borderId="20" xfId="541" applyBorder="1"/>
    <xf numFmtId="0" fontId="10" fillId="0" borderId="0" xfId="0" applyFont="1" applyAlignment="1" applyProtection="1">
      <alignment horizontal="center"/>
      <protection hidden="1"/>
    </xf>
    <xf numFmtId="166" fontId="10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8" fillId="0" borderId="0" xfId="0" applyFont="1"/>
    <xf numFmtId="44" fontId="22" fillId="0" borderId="29" xfId="0" applyNumberFormat="1" applyFont="1" applyBorder="1" applyAlignment="1" applyProtection="1">
      <alignment vertical="center"/>
      <protection hidden="1"/>
    </xf>
    <xf numFmtId="44" fontId="22" fillId="0" borderId="30" xfId="0" applyNumberFormat="1" applyFont="1" applyBorder="1" applyAlignment="1" applyProtection="1">
      <alignment vertical="center"/>
      <protection hidden="1"/>
    </xf>
    <xf numFmtId="44" fontId="22" fillId="0" borderId="14" xfId="0" applyNumberFormat="1" applyFont="1" applyBorder="1" applyAlignment="1" applyProtection="1">
      <alignment vertical="center"/>
      <protection hidden="1"/>
    </xf>
    <xf numFmtId="44" fontId="22" fillId="0" borderId="31" xfId="0" applyNumberFormat="1" applyFont="1" applyBorder="1" applyAlignment="1" applyProtection="1">
      <alignment vertical="center"/>
      <protection hidden="1"/>
    </xf>
    <xf numFmtId="168" fontId="22" fillId="0" borderId="29" xfId="0" applyNumberFormat="1" applyFont="1" applyBorder="1" applyAlignment="1" applyProtection="1">
      <alignment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44" fontId="21" fillId="0" borderId="0" xfId="1" applyFont="1" applyFill="1" applyBorder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44" fontId="23" fillId="0" borderId="0" xfId="0" applyNumberFormat="1" applyFont="1" applyAlignment="1" applyProtection="1">
      <alignment vertical="center"/>
      <protection hidden="1"/>
    </xf>
    <xf numFmtId="0" fontId="16" fillId="0" borderId="0" xfId="0" applyFont="1" applyProtection="1">
      <protection hidden="1"/>
    </xf>
    <xf numFmtId="3" fontId="19" fillId="2" borderId="0" xfId="0" applyNumberFormat="1" applyFont="1" applyFill="1" applyAlignment="1">
      <alignment horizontal="center"/>
    </xf>
    <xf numFmtId="3" fontId="19" fillId="2" borderId="0" xfId="541" applyNumberFormat="1" applyFont="1" applyFill="1" applyAlignment="1">
      <alignment horizontal="center"/>
    </xf>
    <xf numFmtId="44" fontId="21" fillId="8" borderId="3" xfId="1" applyFont="1" applyFill="1" applyBorder="1" applyAlignment="1" applyProtection="1">
      <alignment vertical="center"/>
      <protection hidden="1"/>
    </xf>
    <xf numFmtId="44" fontId="21" fillId="8" borderId="5" xfId="1" applyFont="1" applyFill="1" applyBorder="1" applyAlignment="1" applyProtection="1">
      <alignment vertical="center"/>
      <protection hidden="1"/>
    </xf>
    <xf numFmtId="44" fontId="21" fillId="8" borderId="25" xfId="1" applyFont="1" applyFill="1" applyBorder="1" applyAlignment="1" applyProtection="1">
      <alignment vertical="center"/>
      <protection hidden="1"/>
    </xf>
    <xf numFmtId="44" fontId="21" fillId="8" borderId="26" xfId="1" applyFont="1" applyFill="1" applyBorder="1" applyAlignment="1" applyProtection="1">
      <alignment vertical="center"/>
      <protection hidden="1"/>
    </xf>
    <xf numFmtId="44" fontId="21" fillId="7" borderId="3" xfId="1" applyFont="1" applyFill="1" applyBorder="1" applyAlignment="1" applyProtection="1">
      <alignment vertical="center"/>
      <protection hidden="1"/>
    </xf>
    <xf numFmtId="44" fontId="21" fillId="7" borderId="5" xfId="1" applyFont="1" applyFill="1" applyBorder="1" applyAlignment="1" applyProtection="1">
      <alignment vertical="center"/>
      <protection hidden="1"/>
    </xf>
    <xf numFmtId="44" fontId="21" fillId="7" borderId="4" xfId="1" applyFont="1" applyFill="1" applyBorder="1" applyAlignment="1" applyProtection="1">
      <alignment vertical="center"/>
      <protection hidden="1"/>
    </xf>
    <xf numFmtId="0" fontId="25" fillId="9" borderId="2" xfId="0" applyFont="1" applyFill="1" applyBorder="1" applyAlignment="1" applyProtection="1">
      <alignment horizontal="center"/>
      <protection locked="0"/>
    </xf>
    <xf numFmtId="0" fontId="14" fillId="9" borderId="0" xfId="0" applyFont="1" applyFill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3" fillId="0" borderId="0" xfId="0" applyFont="1" applyAlignment="1">
      <alignment horizontal="right"/>
    </xf>
    <xf numFmtId="0" fontId="12" fillId="0" borderId="0" xfId="0" applyFont="1" applyAlignment="1" applyProtection="1">
      <alignment horizontal="center"/>
      <protection hidden="1"/>
    </xf>
    <xf numFmtId="0" fontId="13" fillId="0" borderId="0" xfId="0" applyFont="1"/>
    <xf numFmtId="44" fontId="21" fillId="0" borderId="0" xfId="1" applyFont="1" applyBorder="1" applyAlignment="1" applyProtection="1">
      <alignment vertical="center"/>
      <protection hidden="1"/>
    </xf>
    <xf numFmtId="44" fontId="21" fillId="11" borderId="33" xfId="0" applyNumberFormat="1" applyFont="1" applyFill="1" applyBorder="1" applyAlignment="1" applyProtection="1">
      <alignment vertical="center"/>
      <protection hidden="1"/>
    </xf>
    <xf numFmtId="44" fontId="21" fillId="12" borderId="33" xfId="0" applyNumberFormat="1" applyFont="1" applyFill="1" applyBorder="1" applyAlignment="1" applyProtection="1">
      <alignment vertical="center"/>
      <protection hidden="1"/>
    </xf>
    <xf numFmtId="43" fontId="28" fillId="3" borderId="24" xfId="643" applyFont="1" applyFill="1" applyBorder="1" applyAlignment="1">
      <alignment vertical="center"/>
    </xf>
    <xf numFmtId="44" fontId="22" fillId="0" borderId="34" xfId="0" applyNumberFormat="1" applyFont="1" applyBorder="1" applyAlignment="1" applyProtection="1">
      <alignment vertical="center"/>
      <protection hidden="1"/>
    </xf>
    <xf numFmtId="44" fontId="43" fillId="14" borderId="32" xfId="0" applyNumberFormat="1" applyFont="1" applyFill="1" applyBorder="1" applyAlignment="1" applyProtection="1">
      <alignment vertical="center"/>
      <protection hidden="1"/>
    </xf>
    <xf numFmtId="0" fontId="8" fillId="2" borderId="11" xfId="0" applyFont="1" applyFill="1" applyBorder="1"/>
    <xf numFmtId="0" fontId="8" fillId="2" borderId="0" xfId="0" quotePrefix="1" applyFont="1" applyFill="1"/>
    <xf numFmtId="0" fontId="19" fillId="2" borderId="0" xfId="541" applyFont="1" applyFill="1" applyAlignment="1">
      <alignment horizontal="center"/>
    </xf>
    <xf numFmtId="0" fontId="19" fillId="2" borderId="10" xfId="541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3" fontId="19" fillId="2" borderId="0" xfId="357" applyNumberFormat="1" applyFont="1" applyFill="1" applyBorder="1" applyAlignment="1" applyProtection="1">
      <alignment horizontal="center" vertical="center"/>
    </xf>
    <xf numFmtId="44" fontId="8" fillId="0" borderId="0" xfId="0" applyNumberFormat="1" applyFont="1"/>
    <xf numFmtId="43" fontId="1" fillId="0" borderId="0" xfId="641" applyNumberFormat="1"/>
    <xf numFmtId="43" fontId="28" fillId="3" borderId="24" xfId="646" applyFont="1" applyFill="1" applyBorder="1" applyAlignment="1">
      <alignment vertic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8" fillId="0" borderId="11" xfId="0" applyFont="1" applyBorder="1"/>
    <xf numFmtId="43" fontId="28" fillId="3" borderId="22" xfId="646" applyFont="1" applyFill="1" applyBorder="1" applyAlignment="1">
      <alignment vertical="center"/>
    </xf>
    <xf numFmtId="0" fontId="32" fillId="14" borderId="28" xfId="0" applyFont="1" applyFill="1" applyBorder="1" applyAlignment="1" applyProtection="1">
      <alignment vertical="center"/>
      <protection hidden="1"/>
    </xf>
    <xf numFmtId="0" fontId="32" fillId="14" borderId="17" xfId="0" applyFont="1" applyFill="1" applyBorder="1" applyAlignment="1" applyProtection="1">
      <alignment vertical="center"/>
      <protection hidden="1"/>
    </xf>
    <xf numFmtId="167" fontId="0" fillId="0" borderId="0" xfId="643" applyNumberFormat="1" applyFont="1"/>
    <xf numFmtId="167" fontId="28" fillId="3" borderId="24" xfId="643" applyNumberFormat="1" applyFont="1" applyFill="1" applyBorder="1" applyAlignment="1">
      <alignment vertical="center"/>
    </xf>
    <xf numFmtId="167" fontId="28" fillId="3" borderId="22" xfId="643" applyNumberFormat="1" applyFont="1" applyFill="1" applyBorder="1" applyAlignment="1">
      <alignment vertical="center"/>
    </xf>
    <xf numFmtId="167" fontId="28" fillId="3" borderId="23" xfId="643" applyNumberFormat="1" applyFont="1" applyFill="1" applyBorder="1" applyAlignment="1">
      <alignment vertical="center"/>
    </xf>
    <xf numFmtId="167" fontId="28" fillId="3" borderId="21" xfId="643" applyNumberFormat="1" applyFont="1" applyFill="1" applyBorder="1" applyAlignment="1">
      <alignment vertical="center"/>
    </xf>
    <xf numFmtId="167" fontId="0" fillId="3" borderId="11" xfId="357" applyNumberFormat="1" applyFont="1" applyFill="1" applyBorder="1"/>
    <xf numFmtId="0" fontId="10" fillId="0" borderId="36" xfId="0" applyFont="1" applyBorder="1" applyProtection="1">
      <protection locked="0"/>
    </xf>
    <xf numFmtId="44" fontId="21" fillId="8" borderId="38" xfId="1" applyFont="1" applyFill="1" applyBorder="1" applyAlignment="1" applyProtection="1">
      <alignment vertical="center"/>
      <protection hidden="1"/>
    </xf>
    <xf numFmtId="44" fontId="21" fillId="8" borderId="0" xfId="1" applyFont="1" applyFill="1" applyBorder="1" applyAlignment="1" applyProtection="1">
      <alignment vertical="center"/>
      <protection hidden="1"/>
    </xf>
    <xf numFmtId="44" fontId="21" fillId="8" borderId="39" xfId="1" applyFont="1" applyFill="1" applyBorder="1" applyAlignment="1" applyProtection="1">
      <alignment vertical="center"/>
      <protection hidden="1"/>
    </xf>
    <xf numFmtId="44" fontId="21" fillId="8" borderId="40" xfId="1" applyFont="1" applyFill="1" applyBorder="1" applyAlignment="1" applyProtection="1">
      <alignment vertical="center"/>
      <protection hidden="1"/>
    </xf>
    <xf numFmtId="44" fontId="21" fillId="7" borderId="38" xfId="1" applyFont="1" applyFill="1" applyBorder="1" applyAlignment="1" applyProtection="1">
      <alignment vertical="center"/>
      <protection hidden="1"/>
    </xf>
    <xf numFmtId="44" fontId="21" fillId="7" borderId="0" xfId="1" applyFont="1" applyFill="1" applyBorder="1" applyAlignment="1" applyProtection="1">
      <alignment vertical="center"/>
      <protection hidden="1"/>
    </xf>
    <xf numFmtId="44" fontId="21" fillId="7" borderId="9" xfId="1" applyFont="1" applyFill="1" applyBorder="1" applyAlignment="1" applyProtection="1">
      <alignment vertical="center"/>
      <protection hidden="1"/>
    </xf>
    <xf numFmtId="44" fontId="21" fillId="12" borderId="44" xfId="0" applyNumberFormat="1" applyFont="1" applyFill="1" applyBorder="1" applyAlignment="1" applyProtection="1">
      <alignment vertical="center"/>
      <protection hidden="1"/>
    </xf>
    <xf numFmtId="44" fontId="21" fillId="11" borderId="44" xfId="0" applyNumberFormat="1" applyFont="1" applyFill="1" applyBorder="1" applyAlignment="1" applyProtection="1">
      <alignment vertical="center"/>
      <protection hidden="1"/>
    </xf>
    <xf numFmtId="0" fontId="42" fillId="6" borderId="37" xfId="0" applyFont="1" applyFill="1" applyBorder="1" applyAlignment="1" applyProtection="1">
      <alignment horizontal="center" vertical="center"/>
      <protection hidden="1"/>
    </xf>
    <xf numFmtId="0" fontId="42" fillId="4" borderId="37" xfId="0" applyFont="1" applyFill="1" applyBorder="1" applyAlignment="1" applyProtection="1">
      <alignment horizontal="center" vertical="center"/>
      <protection hidden="1"/>
    </xf>
    <xf numFmtId="0" fontId="42" fillId="5" borderId="37" xfId="0" applyFont="1" applyFill="1" applyBorder="1" applyAlignment="1" applyProtection="1">
      <alignment horizontal="center" vertical="center"/>
      <protection hidden="1"/>
    </xf>
    <xf numFmtId="0" fontId="39" fillId="0" borderId="0" xfId="623" applyFont="1" applyAlignment="1">
      <alignment vertical="center" wrapText="1" readingOrder="1"/>
    </xf>
    <xf numFmtId="0" fontId="35" fillId="0" borderId="0" xfId="623" applyFont="1" applyAlignment="1">
      <alignment horizontal="right" vertical="center" wrapText="1" indent="1" readingOrder="1"/>
    </xf>
    <xf numFmtId="0" fontId="36" fillId="0" borderId="0" xfId="624" applyFont="1" applyAlignment="1">
      <alignment horizontal="right" vertical="center" wrapText="1" indent="1" readingOrder="1"/>
    </xf>
    <xf numFmtId="0" fontId="36" fillId="0" borderId="0" xfId="623" applyFont="1" applyAlignment="1">
      <alignment vertical="center" wrapText="1"/>
    </xf>
    <xf numFmtId="0" fontId="38" fillId="0" borderId="0" xfId="623" applyFont="1" applyAlignment="1">
      <alignment horizontal="left" vertical="center" wrapText="1" readingOrder="1"/>
    </xf>
    <xf numFmtId="0" fontId="38" fillId="0" borderId="0" xfId="623" applyFont="1" applyAlignment="1">
      <alignment horizontal="right" vertical="center" readingOrder="1"/>
    </xf>
    <xf numFmtId="0" fontId="37" fillId="0" borderId="0" xfId="623" applyFont="1"/>
    <xf numFmtId="0" fontId="37" fillId="0" borderId="0" xfId="623" applyFont="1" applyAlignment="1">
      <alignment horizontal="right" vertical="center" wrapText="1" indent="1" readingOrder="1"/>
    </xf>
    <xf numFmtId="9" fontId="38" fillId="0" borderId="0" xfId="623" applyNumberFormat="1" applyFont="1" applyAlignment="1">
      <alignment horizontal="right" vertical="center" wrapText="1" indent="1" readingOrder="1"/>
    </xf>
    <xf numFmtId="0" fontId="37" fillId="0" borderId="0" xfId="623" applyFont="1" applyAlignment="1">
      <alignment vertical="center" wrapText="1"/>
    </xf>
    <xf numFmtId="0" fontId="38" fillId="0" borderId="0" xfId="623" applyFont="1" applyAlignment="1">
      <alignment horizontal="right" vertical="center" wrapText="1" indent="1" readingOrder="1"/>
    </xf>
    <xf numFmtId="9" fontId="36" fillId="0" borderId="0" xfId="623" applyNumberFormat="1" applyFont="1" applyAlignment="1">
      <alignment vertical="center" readingOrder="1"/>
    </xf>
    <xf numFmtId="9" fontId="36" fillId="0" borderId="0" xfId="623" applyNumberFormat="1" applyFont="1" applyAlignment="1">
      <alignment horizontal="right" readingOrder="1"/>
    </xf>
    <xf numFmtId="0" fontId="36" fillId="0" borderId="0" xfId="623" applyFont="1" applyAlignment="1">
      <alignment horizontal="right" vertical="center" readingOrder="1"/>
    </xf>
    <xf numFmtId="9" fontId="36" fillId="0" borderId="0" xfId="623" applyNumberFormat="1" applyFont="1" applyAlignment="1">
      <alignment readingOrder="1"/>
    </xf>
    <xf numFmtId="0" fontId="36" fillId="0" borderId="0" xfId="623" applyFont="1" applyAlignment="1">
      <alignment horizontal="right" readingOrder="1"/>
    </xf>
    <xf numFmtId="0" fontId="36" fillId="0" borderId="0" xfId="623" applyFont="1" applyAlignment="1">
      <alignment horizontal="right" indent="1" readingOrder="1"/>
    </xf>
    <xf numFmtId="0" fontId="38" fillId="0" borderId="0" xfId="0" applyFont="1" applyAlignment="1">
      <alignment vertical="center" wrapText="1"/>
    </xf>
    <xf numFmtId="0" fontId="38" fillId="0" borderId="0" xfId="623" applyFont="1" applyAlignment="1">
      <alignment horizontal="right" readingOrder="1"/>
    </xf>
    <xf numFmtId="0" fontId="38" fillId="0" borderId="0" xfId="641" applyFont="1" applyAlignment="1">
      <alignment horizontal="right" vertical="center" wrapText="1" indent="1" readingOrder="1"/>
    </xf>
    <xf numFmtId="9" fontId="36" fillId="0" borderId="0" xfId="641" applyNumberFormat="1" applyFont="1" applyAlignment="1">
      <alignment horizontal="right" vertical="center" wrapText="1" indent="1" readingOrder="1"/>
    </xf>
    <xf numFmtId="9" fontId="38" fillId="0" borderId="0" xfId="641" applyNumberFormat="1" applyFont="1" applyAlignment="1">
      <alignment horizontal="right" vertical="center" wrapText="1" indent="1" readingOrder="1"/>
    </xf>
    <xf numFmtId="9" fontId="36" fillId="0" borderId="0" xfId="623" applyNumberFormat="1" applyFont="1" applyAlignment="1">
      <alignment horizontal="right" indent="1" readingOrder="1"/>
    </xf>
    <xf numFmtId="9" fontId="38" fillId="0" borderId="0" xfId="623" applyNumberFormat="1" applyFont="1" applyAlignment="1">
      <alignment horizontal="right" vertical="center" wrapText="1" readingOrder="1"/>
    </xf>
    <xf numFmtId="9" fontId="36" fillId="0" borderId="0" xfId="623" applyNumberFormat="1" applyFont="1" applyAlignment="1">
      <alignment horizontal="right" vertical="center" readingOrder="1"/>
    </xf>
    <xf numFmtId="0" fontId="38" fillId="0" borderId="0" xfId="623" applyFont="1" applyAlignment="1">
      <alignment horizontal="right" vertical="center" wrapText="1" readingOrder="1"/>
    </xf>
    <xf numFmtId="0" fontId="37" fillId="0" borderId="0" xfId="0" applyFont="1" applyAlignment="1">
      <alignment vertical="center" wrapText="1"/>
    </xf>
    <xf numFmtId="0" fontId="47" fillId="3" borderId="0" xfId="0" applyFont="1" applyFill="1"/>
    <xf numFmtId="164" fontId="22" fillId="0" borderId="0" xfId="0" applyNumberFormat="1" applyFont="1" applyAlignment="1" applyProtection="1">
      <alignment vertical="center"/>
      <protection hidden="1"/>
    </xf>
    <xf numFmtId="44" fontId="23" fillId="0" borderId="47" xfId="0" applyNumberFormat="1" applyFont="1" applyBorder="1" applyAlignment="1" applyProtection="1">
      <alignment vertical="center"/>
      <protection hidden="1"/>
    </xf>
    <xf numFmtId="44" fontId="23" fillId="10" borderId="0" xfId="0" applyNumberFormat="1" applyFont="1" applyFill="1" applyAlignment="1" applyProtection="1">
      <alignment vertical="center"/>
      <protection hidden="1"/>
    </xf>
    <xf numFmtId="0" fontId="42" fillId="13" borderId="48" xfId="0" applyFont="1" applyFill="1" applyBorder="1" applyAlignment="1" applyProtection="1">
      <alignment vertical="center"/>
      <protection hidden="1"/>
    </xf>
    <xf numFmtId="0" fontId="43" fillId="13" borderId="49" xfId="0" applyFont="1" applyFill="1" applyBorder="1" applyAlignment="1" applyProtection="1">
      <alignment vertical="center"/>
      <protection hidden="1"/>
    </xf>
    <xf numFmtId="44" fontId="22" fillId="0" borderId="50" xfId="0" applyNumberFormat="1" applyFont="1" applyBorder="1" applyAlignment="1" applyProtection="1">
      <alignment vertical="center"/>
      <protection hidden="1"/>
    </xf>
    <xf numFmtId="44" fontId="22" fillId="0" borderId="51" xfId="0" applyNumberFormat="1" applyFont="1" applyBorder="1" applyAlignment="1" applyProtection="1">
      <alignment vertical="center"/>
      <protection hidden="1"/>
    </xf>
    <xf numFmtId="44" fontId="43" fillId="14" borderId="53" xfId="0" applyNumberFormat="1" applyFont="1" applyFill="1" applyBorder="1" applyAlignment="1" applyProtection="1">
      <alignment vertical="center"/>
      <protection hidden="1"/>
    </xf>
    <xf numFmtId="44" fontId="43" fillId="14" borderId="54" xfId="0" applyNumberFormat="1" applyFont="1" applyFill="1" applyBorder="1" applyAlignment="1" applyProtection="1">
      <alignment vertical="center"/>
      <protection hidden="1"/>
    </xf>
    <xf numFmtId="44" fontId="23" fillId="0" borderId="48" xfId="0" applyNumberFormat="1" applyFont="1" applyBorder="1" applyAlignment="1" applyProtection="1">
      <alignment vertical="center"/>
      <protection hidden="1"/>
    </xf>
    <xf numFmtId="44" fontId="23" fillId="0" borderId="49" xfId="0" applyNumberFormat="1" applyFont="1" applyBorder="1" applyAlignment="1" applyProtection="1">
      <alignment vertical="center"/>
      <protection hidden="1"/>
    </xf>
    <xf numFmtId="44" fontId="23" fillId="15" borderId="50" xfId="0" applyNumberFormat="1" applyFont="1" applyFill="1" applyBorder="1" applyAlignment="1" applyProtection="1">
      <alignment vertical="center"/>
      <protection hidden="1"/>
    </xf>
    <xf numFmtId="44" fontId="23" fillId="15" borderId="51" xfId="0" applyNumberFormat="1" applyFont="1" applyFill="1" applyBorder="1" applyAlignment="1" applyProtection="1">
      <alignment vertical="center"/>
      <protection hidden="1"/>
    </xf>
    <xf numFmtId="44" fontId="23" fillId="10" borderId="50" xfId="0" applyNumberFormat="1" applyFont="1" applyFill="1" applyBorder="1" applyAlignment="1" applyProtection="1">
      <alignment vertical="center"/>
      <protection hidden="1"/>
    </xf>
    <xf numFmtId="44" fontId="23" fillId="10" borderId="51" xfId="0" applyNumberFormat="1" applyFont="1" applyFill="1" applyBorder="1" applyAlignment="1" applyProtection="1">
      <alignment vertical="center"/>
      <protection hidden="1"/>
    </xf>
    <xf numFmtId="0" fontId="42" fillId="13" borderId="48" xfId="0" applyFont="1" applyFill="1" applyBorder="1" applyAlignment="1" applyProtection="1">
      <alignment horizontal="left"/>
      <protection hidden="1"/>
    </xf>
    <xf numFmtId="0" fontId="43" fillId="13" borderId="49" xfId="0" applyFont="1" applyFill="1" applyBorder="1" applyAlignment="1" applyProtection="1">
      <alignment horizontal="center"/>
      <protection hidden="1"/>
    </xf>
    <xf numFmtId="44" fontId="21" fillId="0" borderId="50" xfId="1" applyFont="1" applyBorder="1" applyAlignment="1" applyProtection="1">
      <alignment vertical="center"/>
      <protection hidden="1"/>
    </xf>
    <xf numFmtId="44" fontId="21" fillId="0" borderId="51" xfId="1" applyFont="1" applyBorder="1" applyAlignment="1" applyProtection="1">
      <alignment vertical="center"/>
      <protection hidden="1"/>
    </xf>
    <xf numFmtId="44" fontId="21" fillId="0" borderId="52" xfId="1" applyFont="1" applyBorder="1" applyAlignment="1" applyProtection="1">
      <alignment vertical="center"/>
      <protection hidden="1"/>
    </xf>
    <xf numFmtId="44" fontId="21" fillId="0" borderId="53" xfId="1" applyFont="1" applyBorder="1" applyAlignment="1" applyProtection="1">
      <alignment vertical="center"/>
      <protection hidden="1"/>
    </xf>
    <xf numFmtId="44" fontId="21" fillId="0" borderId="54" xfId="1" applyFont="1" applyBorder="1" applyAlignment="1" applyProtection="1">
      <alignment vertical="center"/>
      <protection hidden="1"/>
    </xf>
    <xf numFmtId="164" fontId="22" fillId="0" borderId="51" xfId="0" applyNumberFormat="1" applyFont="1" applyBorder="1" applyAlignment="1" applyProtection="1">
      <alignment vertical="center"/>
      <protection hidden="1"/>
    </xf>
    <xf numFmtId="0" fontId="43" fillId="13" borderId="47" xfId="0" applyFont="1" applyFill="1" applyBorder="1" applyAlignment="1" applyProtection="1">
      <alignment horizontal="center"/>
      <protection hidden="1"/>
    </xf>
    <xf numFmtId="0" fontId="43" fillId="13" borderId="47" xfId="0" applyFont="1" applyFill="1" applyBorder="1" applyAlignment="1" applyProtection="1">
      <alignment vertical="center"/>
      <protection hidden="1"/>
    </xf>
    <xf numFmtId="44" fontId="43" fillId="14" borderId="52" xfId="0" applyNumberFormat="1" applyFont="1" applyFill="1" applyBorder="1" applyAlignment="1" applyProtection="1">
      <alignment vertical="center"/>
      <protection hidden="1"/>
    </xf>
    <xf numFmtId="44" fontId="23" fillId="10" borderId="52" xfId="0" applyNumberFormat="1" applyFont="1" applyFill="1" applyBorder="1" applyAlignment="1" applyProtection="1">
      <alignment vertical="center"/>
      <protection hidden="1"/>
    </xf>
    <xf numFmtId="44" fontId="23" fillId="10" borderId="54" xfId="0" applyNumberFormat="1" applyFont="1" applyFill="1" applyBorder="1" applyAlignment="1" applyProtection="1">
      <alignment vertical="center"/>
      <protection hidden="1"/>
    </xf>
    <xf numFmtId="0" fontId="47" fillId="3" borderId="0" xfId="0" applyFont="1" applyFill="1" applyAlignment="1" applyProtection="1">
      <alignment horizontal="right"/>
      <protection locked="0"/>
    </xf>
    <xf numFmtId="0" fontId="48" fillId="3" borderId="0" xfId="0" applyFont="1" applyFill="1" applyProtection="1">
      <protection locked="0"/>
    </xf>
    <xf numFmtId="0" fontId="8" fillId="16" borderId="11" xfId="0" applyFont="1" applyFill="1" applyBorder="1"/>
    <xf numFmtId="0" fontId="8" fillId="16" borderId="0" xfId="0" quotePrefix="1" applyFont="1" applyFill="1"/>
    <xf numFmtId="43" fontId="28" fillId="16" borderId="24" xfId="646" applyFont="1" applyFill="1" applyBorder="1" applyAlignment="1">
      <alignment vertical="center"/>
    </xf>
    <xf numFmtId="0" fontId="8" fillId="16" borderId="0" xfId="0" applyFont="1" applyFill="1"/>
    <xf numFmtId="43" fontId="8" fillId="0" borderId="0" xfId="0" applyNumberFormat="1" applyFont="1"/>
    <xf numFmtId="43" fontId="28" fillId="3" borderId="23" xfId="643" applyFont="1" applyFill="1" applyBorder="1" applyAlignment="1">
      <alignment vertical="center"/>
    </xf>
    <xf numFmtId="43" fontId="28" fillId="3" borderId="22" xfId="643" applyFont="1" applyFill="1" applyBorder="1" applyAlignment="1">
      <alignment vertical="center"/>
    </xf>
    <xf numFmtId="43" fontId="28" fillId="3" borderId="21" xfId="643" applyFont="1" applyFill="1" applyBorder="1" applyAlignment="1">
      <alignment vertical="center"/>
    </xf>
    <xf numFmtId="0" fontId="13" fillId="0" borderId="0" xfId="0" applyFont="1" applyAlignment="1">
      <alignment horizontal="right"/>
    </xf>
    <xf numFmtId="0" fontId="26" fillId="0" borderId="0" xfId="0" applyFont="1" applyAlignment="1" applyProtection="1">
      <alignment horizontal="center"/>
      <protection hidden="1"/>
    </xf>
    <xf numFmtId="0" fontId="24" fillId="0" borderId="0" xfId="0" applyFont="1" applyAlignment="1">
      <alignment horizontal="right"/>
    </xf>
    <xf numFmtId="0" fontId="24" fillId="0" borderId="1" xfId="0" applyFont="1" applyBorder="1" applyAlignment="1">
      <alignment horizontal="right"/>
    </xf>
    <xf numFmtId="0" fontId="25" fillId="9" borderId="6" xfId="0" applyFont="1" applyFill="1" applyBorder="1" applyAlignment="1" applyProtection="1">
      <alignment horizontal="center"/>
      <protection locked="0"/>
    </xf>
    <xf numFmtId="0" fontId="25" fillId="9" borderId="7" xfId="0" applyFont="1" applyFill="1" applyBorder="1" applyAlignment="1" applyProtection="1">
      <alignment horizontal="center"/>
      <protection locked="0"/>
    </xf>
    <xf numFmtId="0" fontId="25" fillId="9" borderId="8" xfId="0" applyFont="1" applyFill="1" applyBorder="1" applyAlignment="1" applyProtection="1">
      <alignment horizontal="center"/>
      <protection locked="0"/>
    </xf>
    <xf numFmtId="44" fontId="22" fillId="0" borderId="50" xfId="0" applyNumberFormat="1" applyFont="1" applyBorder="1" applyAlignment="1" applyProtection="1">
      <alignment horizontal="left" vertical="center"/>
      <protection hidden="1"/>
    </xf>
    <xf numFmtId="44" fontId="22" fillId="0" borderId="51" xfId="0" applyNumberFormat="1" applyFont="1" applyBorder="1" applyAlignment="1" applyProtection="1">
      <alignment horizontal="left" vertical="center"/>
      <protection hidden="1"/>
    </xf>
    <xf numFmtId="44" fontId="23" fillId="0" borderId="48" xfId="0" applyNumberFormat="1" applyFont="1" applyBorder="1" applyAlignment="1" applyProtection="1">
      <alignment horizontal="left" vertical="center"/>
      <protection hidden="1"/>
    </xf>
    <xf numFmtId="44" fontId="23" fillId="0" borderId="49" xfId="0" applyNumberFormat="1" applyFont="1" applyBorder="1" applyAlignment="1" applyProtection="1">
      <alignment horizontal="left" vertical="center"/>
      <protection hidden="1"/>
    </xf>
    <xf numFmtId="0" fontId="36" fillId="0" borderId="0" xfId="623" applyFont="1" applyAlignment="1">
      <alignment horizontal="left" vertical="center" wrapText="1"/>
    </xf>
    <xf numFmtId="0" fontId="16" fillId="9" borderId="0" xfId="0" applyFont="1" applyFill="1" applyAlignment="1" applyProtection="1">
      <alignment horizontal="center" vertical="center"/>
      <protection hidden="1"/>
    </xf>
    <xf numFmtId="44" fontId="22" fillId="0" borderId="50" xfId="0" applyNumberFormat="1" applyFont="1" applyBorder="1" applyAlignment="1" applyProtection="1">
      <alignment horizontal="left" vertical="center" wrapText="1"/>
      <protection hidden="1"/>
    </xf>
    <xf numFmtId="44" fontId="22" fillId="0" borderId="51" xfId="0" applyNumberFormat="1" applyFont="1" applyBorder="1" applyAlignment="1" applyProtection="1">
      <alignment horizontal="left" vertical="center" wrapText="1"/>
      <protection hidden="1"/>
    </xf>
    <xf numFmtId="0" fontId="24" fillId="0" borderId="0" xfId="0" applyFont="1" applyAlignment="1" applyProtection="1">
      <alignment horizontal="center"/>
      <protection hidden="1"/>
    </xf>
    <xf numFmtId="0" fontId="16" fillId="0" borderId="35" xfId="0" applyFont="1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9" fontId="36" fillId="0" borderId="0" xfId="623" applyNumberFormat="1" applyFont="1" applyAlignment="1">
      <alignment vertical="center" readingOrder="1"/>
    </xf>
    <xf numFmtId="0" fontId="36" fillId="0" borderId="0" xfId="623" applyFont="1" applyAlignment="1">
      <alignment vertical="center" readingOrder="1"/>
    </xf>
    <xf numFmtId="0" fontId="33" fillId="5" borderId="45" xfId="0" applyFont="1" applyFill="1" applyBorder="1" applyAlignment="1" applyProtection="1">
      <alignment horizontal="center"/>
      <protection hidden="1"/>
    </xf>
    <xf numFmtId="0" fontId="33" fillId="5" borderId="46" xfId="0" applyFont="1" applyFill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right"/>
      <protection hidden="1"/>
    </xf>
    <xf numFmtId="166" fontId="10" fillId="0" borderId="0" xfId="0" applyNumberFormat="1" applyFont="1" applyAlignment="1" applyProtection="1">
      <alignment horizontal="left"/>
      <protection hidden="1"/>
    </xf>
    <xf numFmtId="9" fontId="36" fillId="0" borderId="0" xfId="623" applyNumberFormat="1" applyFont="1" applyAlignment="1">
      <alignment horizontal="right" vertical="center" readingOrder="1"/>
    </xf>
    <xf numFmtId="0" fontId="36" fillId="0" borderId="0" xfId="623" applyFont="1" applyAlignment="1">
      <alignment horizontal="right" vertical="center" readingOrder="1"/>
    </xf>
    <xf numFmtId="0" fontId="32" fillId="14" borderId="27" xfId="0" applyFont="1" applyFill="1" applyBorder="1" applyAlignment="1" applyProtection="1">
      <alignment horizontal="center" vertical="center"/>
      <protection hidden="1"/>
    </xf>
    <xf numFmtId="0" fontId="32" fillId="14" borderId="17" xfId="0" applyFont="1" applyFill="1" applyBorder="1" applyAlignment="1" applyProtection="1">
      <alignment horizontal="center" vertical="center"/>
      <protection hidden="1"/>
    </xf>
    <xf numFmtId="0" fontId="32" fillId="14" borderId="28" xfId="0" applyFont="1" applyFill="1" applyBorder="1" applyAlignment="1" applyProtection="1">
      <alignment horizontal="center" vertical="center"/>
      <protection hidden="1"/>
    </xf>
    <xf numFmtId="0" fontId="32" fillId="14" borderId="27" xfId="0" applyFont="1" applyFill="1" applyBorder="1" applyAlignment="1" applyProtection="1">
      <alignment horizontal="left" vertical="center"/>
      <protection hidden="1"/>
    </xf>
    <xf numFmtId="0" fontId="32" fillId="14" borderId="17" xfId="0" applyFont="1" applyFill="1" applyBorder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44" fontId="43" fillId="14" borderId="32" xfId="0" applyNumberFormat="1" applyFont="1" applyFill="1" applyBorder="1" applyAlignment="1" applyProtection="1">
      <alignment horizontal="right" vertical="center"/>
      <protection hidden="1"/>
    </xf>
    <xf numFmtId="0" fontId="46" fillId="4" borderId="41" xfId="0" applyFont="1" applyFill="1" applyBorder="1" applyAlignment="1" applyProtection="1">
      <alignment horizontal="center" vertical="center"/>
      <protection hidden="1"/>
    </xf>
    <xf numFmtId="0" fontId="46" fillId="4" borderId="42" xfId="0" applyFont="1" applyFill="1" applyBorder="1" applyAlignment="1" applyProtection="1">
      <alignment horizontal="center" vertical="center"/>
      <protection hidden="1"/>
    </xf>
    <xf numFmtId="0" fontId="46" fillId="4" borderId="43" xfId="0" applyFont="1" applyFill="1" applyBorder="1" applyAlignment="1" applyProtection="1">
      <alignment horizontal="center" vertical="center"/>
      <protection hidden="1"/>
    </xf>
    <xf numFmtId="0" fontId="46" fillId="4" borderId="37" xfId="0" applyFont="1" applyFill="1" applyBorder="1" applyAlignment="1" applyProtection="1">
      <alignment horizontal="center" vertical="center"/>
      <protection hidden="1"/>
    </xf>
    <xf numFmtId="44" fontId="30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46" fillId="6" borderId="41" xfId="0" applyFont="1" applyFill="1" applyBorder="1" applyAlignment="1" applyProtection="1">
      <alignment horizontal="center" vertical="center"/>
      <protection hidden="1"/>
    </xf>
    <xf numFmtId="0" fontId="46" fillId="6" borderId="42" xfId="0" applyFont="1" applyFill="1" applyBorder="1" applyAlignment="1" applyProtection="1">
      <alignment horizontal="center" vertical="center"/>
      <protection hidden="1"/>
    </xf>
    <xf numFmtId="0" fontId="46" fillId="6" borderId="43" xfId="0" applyFont="1" applyFill="1" applyBorder="1" applyAlignment="1" applyProtection="1">
      <alignment horizontal="center" vertical="center"/>
      <protection hidden="1"/>
    </xf>
    <xf numFmtId="0" fontId="46" fillId="5" borderId="41" xfId="0" applyFont="1" applyFill="1" applyBorder="1" applyAlignment="1" applyProtection="1">
      <alignment horizontal="center" vertical="center"/>
      <protection hidden="1"/>
    </xf>
    <xf numFmtId="0" fontId="46" fillId="5" borderId="42" xfId="0" applyFont="1" applyFill="1" applyBorder="1" applyAlignment="1" applyProtection="1">
      <alignment horizontal="center" vertical="center"/>
      <protection hidden="1"/>
    </xf>
    <xf numFmtId="0" fontId="46" fillId="5" borderId="43" xfId="0" applyFont="1" applyFill="1" applyBorder="1" applyAlignment="1" applyProtection="1">
      <alignment horizontal="center" vertical="center"/>
      <protection hidden="1"/>
    </xf>
    <xf numFmtId="0" fontId="17" fillId="2" borderId="11" xfId="541" applyFont="1" applyFill="1" applyBorder="1" applyAlignment="1">
      <alignment horizontal="center"/>
    </xf>
    <xf numFmtId="0" fontId="17" fillId="2" borderId="0" xfId="541" applyFont="1" applyFill="1" applyAlignment="1">
      <alignment horizontal="center"/>
    </xf>
    <xf numFmtId="0" fontId="17" fillId="2" borderId="10" xfId="541" applyFont="1" applyFill="1" applyBorder="1" applyAlignment="1">
      <alignment horizontal="center"/>
    </xf>
    <xf numFmtId="0" fontId="19" fillId="2" borderId="11" xfId="541" applyFont="1" applyFill="1" applyBorder="1" applyAlignment="1">
      <alignment horizontal="center"/>
    </xf>
    <xf numFmtId="0" fontId="19" fillId="2" borderId="0" xfId="541" applyFont="1" applyFill="1" applyAlignment="1">
      <alignment horizontal="center"/>
    </xf>
    <xf numFmtId="0" fontId="19" fillId="2" borderId="10" xfId="541" applyFont="1" applyFill="1" applyBorder="1" applyAlignment="1">
      <alignment horizontal="center"/>
    </xf>
    <xf numFmtId="0" fontId="17" fillId="2" borderId="15" xfId="541" applyFont="1" applyFill="1" applyBorder="1" applyAlignment="1">
      <alignment horizontal="center"/>
    </xf>
    <xf numFmtId="0" fontId="17" fillId="2" borderId="16" xfId="541" applyFont="1" applyFill="1" applyBorder="1" applyAlignment="1">
      <alignment horizontal="center"/>
    </xf>
    <xf numFmtId="0" fontId="17" fillId="2" borderId="19" xfId="541" applyFont="1" applyFill="1" applyBorder="1" applyAlignment="1">
      <alignment horizontal="center"/>
    </xf>
    <xf numFmtId="0" fontId="19" fillId="2" borderId="11" xfId="0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0" fontId="17" fillId="2" borderId="15" xfId="0" applyFont="1" applyFill="1" applyBorder="1" applyAlignment="1">
      <alignment horizontal="center"/>
    </xf>
    <xf numFmtId="0" fontId="17" fillId="2" borderId="16" xfId="0" applyFont="1" applyFill="1" applyBorder="1" applyAlignment="1">
      <alignment horizontal="center"/>
    </xf>
    <xf numFmtId="0" fontId="17" fillId="2" borderId="11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167" fontId="45" fillId="3" borderId="11" xfId="357" applyNumberFormat="1" applyFont="1" applyFill="1" applyBorder="1" applyAlignment="1">
      <alignment horizontal="center" wrapText="1"/>
    </xf>
  </cellXfs>
  <cellStyles count="1158">
    <cellStyle name="Comma" xfId="357" builtinId="3"/>
    <cellStyle name="Comma 2" xfId="361" xr:uid="{00000000-0005-0000-0000-000000000000}"/>
    <cellStyle name="Comma 2 10" xfId="29" xr:uid="{00000000-0005-0000-0000-000001000000}"/>
    <cellStyle name="Comma 2 10 2" xfId="387" xr:uid="{00000000-0005-0000-0000-000002000000}"/>
    <cellStyle name="Comma 2 100" xfId="296" xr:uid="{00000000-0005-0000-0000-000003000000}"/>
    <cellStyle name="Comma 2 100 2" xfId="565" xr:uid="{00000000-0005-0000-0000-000004000000}"/>
    <cellStyle name="Comma 2 101" xfId="299" xr:uid="{00000000-0005-0000-0000-000005000000}"/>
    <cellStyle name="Comma 2 101 2" xfId="567" xr:uid="{00000000-0005-0000-0000-000006000000}"/>
    <cellStyle name="Comma 2 102" xfId="302" xr:uid="{00000000-0005-0000-0000-000007000000}"/>
    <cellStyle name="Comma 2 102 2" xfId="569" xr:uid="{00000000-0005-0000-0000-000008000000}"/>
    <cellStyle name="Comma 2 103" xfId="305" xr:uid="{00000000-0005-0000-0000-000009000000}"/>
    <cellStyle name="Comma 2 103 2" xfId="571" xr:uid="{00000000-0005-0000-0000-00000A000000}"/>
    <cellStyle name="Comma 2 104" xfId="308" xr:uid="{00000000-0005-0000-0000-00000B000000}"/>
    <cellStyle name="Comma 2 104 2" xfId="573" xr:uid="{00000000-0005-0000-0000-00000C000000}"/>
    <cellStyle name="Comma 2 105" xfId="311" xr:uid="{00000000-0005-0000-0000-00000D000000}"/>
    <cellStyle name="Comma 2 105 2" xfId="575" xr:uid="{00000000-0005-0000-0000-00000E000000}"/>
    <cellStyle name="Comma 2 106" xfId="314" xr:uid="{00000000-0005-0000-0000-00000F000000}"/>
    <cellStyle name="Comma 2 106 2" xfId="577" xr:uid="{00000000-0005-0000-0000-000010000000}"/>
    <cellStyle name="Comma 2 107" xfId="317" xr:uid="{00000000-0005-0000-0000-000011000000}"/>
    <cellStyle name="Comma 2 107 2" xfId="579" xr:uid="{00000000-0005-0000-0000-000012000000}"/>
    <cellStyle name="Comma 2 108" xfId="320" xr:uid="{00000000-0005-0000-0000-000013000000}"/>
    <cellStyle name="Comma 2 108 2" xfId="581" xr:uid="{00000000-0005-0000-0000-000014000000}"/>
    <cellStyle name="Comma 2 109" xfId="323" xr:uid="{00000000-0005-0000-0000-000015000000}"/>
    <cellStyle name="Comma 2 109 2" xfId="583" xr:uid="{00000000-0005-0000-0000-000016000000}"/>
    <cellStyle name="Comma 2 11" xfId="32" xr:uid="{00000000-0005-0000-0000-000017000000}"/>
    <cellStyle name="Comma 2 11 2" xfId="389" xr:uid="{00000000-0005-0000-0000-000018000000}"/>
    <cellStyle name="Comma 2 110" xfId="326" xr:uid="{00000000-0005-0000-0000-000019000000}"/>
    <cellStyle name="Comma 2 110 2" xfId="585" xr:uid="{00000000-0005-0000-0000-00001A000000}"/>
    <cellStyle name="Comma 2 111" xfId="329" xr:uid="{00000000-0005-0000-0000-00001B000000}"/>
    <cellStyle name="Comma 2 111 2" xfId="587" xr:uid="{00000000-0005-0000-0000-00001C000000}"/>
    <cellStyle name="Comma 2 112" xfId="332" xr:uid="{00000000-0005-0000-0000-00001D000000}"/>
    <cellStyle name="Comma 2 112 2" xfId="589" xr:uid="{00000000-0005-0000-0000-00001E000000}"/>
    <cellStyle name="Comma 2 113" xfId="335" xr:uid="{00000000-0005-0000-0000-00001F000000}"/>
    <cellStyle name="Comma 2 113 2" xfId="591" xr:uid="{00000000-0005-0000-0000-000020000000}"/>
    <cellStyle name="Comma 2 114" xfId="338" xr:uid="{00000000-0005-0000-0000-000021000000}"/>
    <cellStyle name="Comma 2 114 2" xfId="593" xr:uid="{00000000-0005-0000-0000-000022000000}"/>
    <cellStyle name="Comma 2 115" xfId="341" xr:uid="{00000000-0005-0000-0000-000023000000}"/>
    <cellStyle name="Comma 2 115 2" xfId="595" xr:uid="{00000000-0005-0000-0000-000024000000}"/>
    <cellStyle name="Comma 2 116" xfId="344" xr:uid="{00000000-0005-0000-0000-000025000000}"/>
    <cellStyle name="Comma 2 116 2" xfId="597" xr:uid="{00000000-0005-0000-0000-000026000000}"/>
    <cellStyle name="Comma 2 117" xfId="347" xr:uid="{00000000-0005-0000-0000-000027000000}"/>
    <cellStyle name="Comma 2 117 2" xfId="599" xr:uid="{00000000-0005-0000-0000-000028000000}"/>
    <cellStyle name="Comma 2 118" xfId="350" xr:uid="{00000000-0005-0000-0000-000029000000}"/>
    <cellStyle name="Comma 2 118 2" xfId="601" xr:uid="{00000000-0005-0000-0000-00002A000000}"/>
    <cellStyle name="Comma 2 119" xfId="353" xr:uid="{00000000-0005-0000-0000-00002B000000}"/>
    <cellStyle name="Comma 2 119 2" xfId="603" xr:uid="{00000000-0005-0000-0000-00002C000000}"/>
    <cellStyle name="Comma 2 12" xfId="35" xr:uid="{00000000-0005-0000-0000-00002D000000}"/>
    <cellStyle name="Comma 2 12 2" xfId="391" xr:uid="{00000000-0005-0000-0000-00002E000000}"/>
    <cellStyle name="Comma 2 120" xfId="356" xr:uid="{00000000-0005-0000-0000-00002F000000}"/>
    <cellStyle name="Comma 2 120 2" xfId="605" xr:uid="{00000000-0005-0000-0000-000030000000}"/>
    <cellStyle name="Comma 2 121" xfId="611" xr:uid="{00000000-0005-0000-0000-000031000000}"/>
    <cellStyle name="Comma 2 13" xfId="38" xr:uid="{00000000-0005-0000-0000-000032000000}"/>
    <cellStyle name="Comma 2 13 2" xfId="393" xr:uid="{00000000-0005-0000-0000-000033000000}"/>
    <cellStyle name="Comma 2 14" xfId="41" xr:uid="{00000000-0005-0000-0000-000034000000}"/>
    <cellStyle name="Comma 2 14 2" xfId="395" xr:uid="{00000000-0005-0000-0000-000035000000}"/>
    <cellStyle name="Comma 2 15" xfId="44" xr:uid="{00000000-0005-0000-0000-000036000000}"/>
    <cellStyle name="Comma 2 15 2" xfId="397" xr:uid="{00000000-0005-0000-0000-000037000000}"/>
    <cellStyle name="Comma 2 16" xfId="47" xr:uid="{00000000-0005-0000-0000-000038000000}"/>
    <cellStyle name="Comma 2 16 2" xfId="399" xr:uid="{00000000-0005-0000-0000-000039000000}"/>
    <cellStyle name="Comma 2 17" xfId="50" xr:uid="{00000000-0005-0000-0000-00003A000000}"/>
    <cellStyle name="Comma 2 17 2" xfId="401" xr:uid="{00000000-0005-0000-0000-00003B000000}"/>
    <cellStyle name="Comma 2 18" xfId="53" xr:uid="{00000000-0005-0000-0000-00003C000000}"/>
    <cellStyle name="Comma 2 18 2" xfId="403" xr:uid="{00000000-0005-0000-0000-00003D000000}"/>
    <cellStyle name="Comma 2 19" xfId="56" xr:uid="{00000000-0005-0000-0000-00003E000000}"/>
    <cellStyle name="Comma 2 19 2" xfId="405" xr:uid="{00000000-0005-0000-0000-00003F000000}"/>
    <cellStyle name="Comma 2 2" xfId="5" xr:uid="{00000000-0005-0000-0000-000040000000}"/>
    <cellStyle name="Comma 2 2 2" xfId="371" xr:uid="{00000000-0005-0000-0000-000041000000}"/>
    <cellStyle name="Comma 2 20" xfId="59" xr:uid="{00000000-0005-0000-0000-000042000000}"/>
    <cellStyle name="Comma 2 20 2" xfId="407" xr:uid="{00000000-0005-0000-0000-000043000000}"/>
    <cellStyle name="Comma 2 21" xfId="62" xr:uid="{00000000-0005-0000-0000-000044000000}"/>
    <cellStyle name="Comma 2 21 2" xfId="409" xr:uid="{00000000-0005-0000-0000-000045000000}"/>
    <cellStyle name="Comma 2 22" xfId="65" xr:uid="{00000000-0005-0000-0000-000046000000}"/>
    <cellStyle name="Comma 2 22 2" xfId="411" xr:uid="{00000000-0005-0000-0000-000047000000}"/>
    <cellStyle name="Comma 2 23" xfId="68" xr:uid="{00000000-0005-0000-0000-000048000000}"/>
    <cellStyle name="Comma 2 23 2" xfId="413" xr:uid="{00000000-0005-0000-0000-000049000000}"/>
    <cellStyle name="Comma 2 24" xfId="71" xr:uid="{00000000-0005-0000-0000-00004A000000}"/>
    <cellStyle name="Comma 2 24 2" xfId="415" xr:uid="{00000000-0005-0000-0000-00004B000000}"/>
    <cellStyle name="Comma 2 25" xfId="74" xr:uid="{00000000-0005-0000-0000-00004C000000}"/>
    <cellStyle name="Comma 2 25 2" xfId="417" xr:uid="{00000000-0005-0000-0000-00004D000000}"/>
    <cellStyle name="Comma 2 26" xfId="77" xr:uid="{00000000-0005-0000-0000-00004E000000}"/>
    <cellStyle name="Comma 2 26 2" xfId="419" xr:uid="{00000000-0005-0000-0000-00004F000000}"/>
    <cellStyle name="Comma 2 27" xfId="80" xr:uid="{00000000-0005-0000-0000-000050000000}"/>
    <cellStyle name="Comma 2 27 2" xfId="421" xr:uid="{00000000-0005-0000-0000-000051000000}"/>
    <cellStyle name="Comma 2 28" xfId="83" xr:uid="{00000000-0005-0000-0000-000052000000}"/>
    <cellStyle name="Comma 2 28 2" xfId="423" xr:uid="{00000000-0005-0000-0000-000053000000}"/>
    <cellStyle name="Comma 2 29" xfId="86" xr:uid="{00000000-0005-0000-0000-000054000000}"/>
    <cellStyle name="Comma 2 29 2" xfId="425" xr:uid="{00000000-0005-0000-0000-000055000000}"/>
    <cellStyle name="Comma 2 3" xfId="8" xr:uid="{00000000-0005-0000-0000-000056000000}"/>
    <cellStyle name="Comma 2 3 2" xfId="373" xr:uid="{00000000-0005-0000-0000-000057000000}"/>
    <cellStyle name="Comma 2 30" xfId="89" xr:uid="{00000000-0005-0000-0000-000058000000}"/>
    <cellStyle name="Comma 2 30 2" xfId="427" xr:uid="{00000000-0005-0000-0000-000059000000}"/>
    <cellStyle name="Comma 2 31" xfId="92" xr:uid="{00000000-0005-0000-0000-00005A000000}"/>
    <cellStyle name="Comma 2 31 2" xfId="429" xr:uid="{00000000-0005-0000-0000-00005B000000}"/>
    <cellStyle name="Comma 2 32" xfId="95" xr:uid="{00000000-0005-0000-0000-00005C000000}"/>
    <cellStyle name="Comma 2 32 2" xfId="431" xr:uid="{00000000-0005-0000-0000-00005D000000}"/>
    <cellStyle name="Comma 2 33" xfId="98" xr:uid="{00000000-0005-0000-0000-00005E000000}"/>
    <cellStyle name="Comma 2 33 2" xfId="433" xr:uid="{00000000-0005-0000-0000-00005F000000}"/>
    <cellStyle name="Comma 2 34" xfId="101" xr:uid="{00000000-0005-0000-0000-000060000000}"/>
    <cellStyle name="Comma 2 34 2" xfId="435" xr:uid="{00000000-0005-0000-0000-000061000000}"/>
    <cellStyle name="Comma 2 35" xfId="104" xr:uid="{00000000-0005-0000-0000-000062000000}"/>
    <cellStyle name="Comma 2 35 2" xfId="437" xr:uid="{00000000-0005-0000-0000-000063000000}"/>
    <cellStyle name="Comma 2 36" xfId="107" xr:uid="{00000000-0005-0000-0000-000064000000}"/>
    <cellStyle name="Comma 2 36 2" xfId="439" xr:uid="{00000000-0005-0000-0000-000065000000}"/>
    <cellStyle name="Comma 2 37" xfId="110" xr:uid="{00000000-0005-0000-0000-000066000000}"/>
    <cellStyle name="Comma 2 37 2" xfId="441" xr:uid="{00000000-0005-0000-0000-000067000000}"/>
    <cellStyle name="Comma 2 38" xfId="113" xr:uid="{00000000-0005-0000-0000-000068000000}"/>
    <cellStyle name="Comma 2 38 2" xfId="443" xr:uid="{00000000-0005-0000-0000-000069000000}"/>
    <cellStyle name="Comma 2 39" xfId="116" xr:uid="{00000000-0005-0000-0000-00006A000000}"/>
    <cellStyle name="Comma 2 39 2" xfId="445" xr:uid="{00000000-0005-0000-0000-00006B000000}"/>
    <cellStyle name="Comma 2 4" xfId="11" xr:uid="{00000000-0005-0000-0000-00006C000000}"/>
    <cellStyle name="Comma 2 4 2" xfId="375" xr:uid="{00000000-0005-0000-0000-00006D000000}"/>
    <cellStyle name="Comma 2 40" xfId="119" xr:uid="{00000000-0005-0000-0000-00006E000000}"/>
    <cellStyle name="Comma 2 40 2" xfId="447" xr:uid="{00000000-0005-0000-0000-00006F000000}"/>
    <cellStyle name="Comma 2 41" xfId="122" xr:uid="{00000000-0005-0000-0000-000070000000}"/>
    <cellStyle name="Comma 2 41 2" xfId="449" xr:uid="{00000000-0005-0000-0000-000071000000}"/>
    <cellStyle name="Comma 2 42" xfId="125" xr:uid="{00000000-0005-0000-0000-000072000000}"/>
    <cellStyle name="Comma 2 42 2" xfId="451" xr:uid="{00000000-0005-0000-0000-000073000000}"/>
    <cellStyle name="Comma 2 43" xfId="128" xr:uid="{00000000-0005-0000-0000-000074000000}"/>
    <cellStyle name="Comma 2 43 2" xfId="453" xr:uid="{00000000-0005-0000-0000-000075000000}"/>
    <cellStyle name="Comma 2 44" xfId="131" xr:uid="{00000000-0005-0000-0000-000076000000}"/>
    <cellStyle name="Comma 2 44 2" xfId="455" xr:uid="{00000000-0005-0000-0000-000077000000}"/>
    <cellStyle name="Comma 2 45" xfId="134" xr:uid="{00000000-0005-0000-0000-000078000000}"/>
    <cellStyle name="Comma 2 45 2" xfId="457" xr:uid="{00000000-0005-0000-0000-000079000000}"/>
    <cellStyle name="Comma 2 46" xfId="137" xr:uid="{00000000-0005-0000-0000-00007A000000}"/>
    <cellStyle name="Comma 2 46 2" xfId="459" xr:uid="{00000000-0005-0000-0000-00007B000000}"/>
    <cellStyle name="Comma 2 47" xfId="140" xr:uid="{00000000-0005-0000-0000-00007C000000}"/>
    <cellStyle name="Comma 2 47 2" xfId="461" xr:uid="{00000000-0005-0000-0000-00007D000000}"/>
    <cellStyle name="Comma 2 48" xfId="143" xr:uid="{00000000-0005-0000-0000-00007E000000}"/>
    <cellStyle name="Comma 2 48 2" xfId="463" xr:uid="{00000000-0005-0000-0000-00007F000000}"/>
    <cellStyle name="Comma 2 49" xfId="146" xr:uid="{00000000-0005-0000-0000-000080000000}"/>
    <cellStyle name="Comma 2 49 2" xfId="465" xr:uid="{00000000-0005-0000-0000-000081000000}"/>
    <cellStyle name="Comma 2 5" xfId="14" xr:uid="{00000000-0005-0000-0000-000082000000}"/>
    <cellStyle name="Comma 2 5 2" xfId="377" xr:uid="{00000000-0005-0000-0000-000083000000}"/>
    <cellStyle name="Comma 2 50" xfId="149" xr:uid="{00000000-0005-0000-0000-000084000000}"/>
    <cellStyle name="Comma 2 50 2" xfId="467" xr:uid="{00000000-0005-0000-0000-000085000000}"/>
    <cellStyle name="Comma 2 51" xfId="152" xr:uid="{00000000-0005-0000-0000-000086000000}"/>
    <cellStyle name="Comma 2 51 2" xfId="469" xr:uid="{00000000-0005-0000-0000-000087000000}"/>
    <cellStyle name="Comma 2 52" xfId="154" xr:uid="{00000000-0005-0000-0000-000088000000}"/>
    <cellStyle name="Comma 2 52 2" xfId="470" xr:uid="{00000000-0005-0000-0000-000089000000}"/>
    <cellStyle name="Comma 2 53" xfId="156" xr:uid="{00000000-0005-0000-0000-00008A000000}"/>
    <cellStyle name="Comma 2 53 2" xfId="471" xr:uid="{00000000-0005-0000-0000-00008B000000}"/>
    <cellStyle name="Comma 2 54" xfId="159" xr:uid="{00000000-0005-0000-0000-00008C000000}"/>
    <cellStyle name="Comma 2 54 2" xfId="473" xr:uid="{00000000-0005-0000-0000-00008D000000}"/>
    <cellStyle name="Comma 2 55" xfId="162" xr:uid="{00000000-0005-0000-0000-00008E000000}"/>
    <cellStyle name="Comma 2 55 2" xfId="475" xr:uid="{00000000-0005-0000-0000-00008F000000}"/>
    <cellStyle name="Comma 2 56" xfId="165" xr:uid="{00000000-0005-0000-0000-000090000000}"/>
    <cellStyle name="Comma 2 56 2" xfId="477" xr:uid="{00000000-0005-0000-0000-000091000000}"/>
    <cellStyle name="Comma 2 57" xfId="168" xr:uid="{00000000-0005-0000-0000-000092000000}"/>
    <cellStyle name="Comma 2 57 2" xfId="479" xr:uid="{00000000-0005-0000-0000-000093000000}"/>
    <cellStyle name="Comma 2 58" xfId="171" xr:uid="{00000000-0005-0000-0000-000094000000}"/>
    <cellStyle name="Comma 2 58 2" xfId="481" xr:uid="{00000000-0005-0000-0000-000095000000}"/>
    <cellStyle name="Comma 2 59" xfId="174" xr:uid="{00000000-0005-0000-0000-000096000000}"/>
    <cellStyle name="Comma 2 59 2" xfId="483" xr:uid="{00000000-0005-0000-0000-000097000000}"/>
    <cellStyle name="Comma 2 6" xfId="17" xr:uid="{00000000-0005-0000-0000-000098000000}"/>
    <cellStyle name="Comma 2 6 2" xfId="379" xr:uid="{00000000-0005-0000-0000-000099000000}"/>
    <cellStyle name="Comma 2 60" xfId="177" xr:uid="{00000000-0005-0000-0000-00009A000000}"/>
    <cellStyle name="Comma 2 60 2" xfId="485" xr:uid="{00000000-0005-0000-0000-00009B000000}"/>
    <cellStyle name="Comma 2 61" xfId="180" xr:uid="{00000000-0005-0000-0000-00009C000000}"/>
    <cellStyle name="Comma 2 61 2" xfId="487" xr:uid="{00000000-0005-0000-0000-00009D000000}"/>
    <cellStyle name="Comma 2 62" xfId="183" xr:uid="{00000000-0005-0000-0000-00009E000000}"/>
    <cellStyle name="Comma 2 62 2" xfId="489" xr:uid="{00000000-0005-0000-0000-00009F000000}"/>
    <cellStyle name="Comma 2 63" xfId="186" xr:uid="{00000000-0005-0000-0000-0000A0000000}"/>
    <cellStyle name="Comma 2 63 2" xfId="491" xr:uid="{00000000-0005-0000-0000-0000A1000000}"/>
    <cellStyle name="Comma 2 64" xfId="188" xr:uid="{00000000-0005-0000-0000-0000A2000000}"/>
    <cellStyle name="Comma 2 64 2" xfId="492" xr:uid="{00000000-0005-0000-0000-0000A3000000}"/>
    <cellStyle name="Comma 2 65" xfId="191" xr:uid="{00000000-0005-0000-0000-0000A4000000}"/>
    <cellStyle name="Comma 2 65 2" xfId="494" xr:uid="{00000000-0005-0000-0000-0000A5000000}"/>
    <cellStyle name="Comma 2 66" xfId="194" xr:uid="{00000000-0005-0000-0000-0000A6000000}"/>
    <cellStyle name="Comma 2 66 2" xfId="496" xr:uid="{00000000-0005-0000-0000-0000A7000000}"/>
    <cellStyle name="Comma 2 67" xfId="197" xr:uid="{00000000-0005-0000-0000-0000A8000000}"/>
    <cellStyle name="Comma 2 67 2" xfId="498" xr:uid="{00000000-0005-0000-0000-0000A9000000}"/>
    <cellStyle name="Comma 2 68" xfId="200" xr:uid="{00000000-0005-0000-0000-0000AA000000}"/>
    <cellStyle name="Comma 2 68 2" xfId="500" xr:uid="{00000000-0005-0000-0000-0000AB000000}"/>
    <cellStyle name="Comma 2 69" xfId="203" xr:uid="{00000000-0005-0000-0000-0000AC000000}"/>
    <cellStyle name="Comma 2 69 2" xfId="502" xr:uid="{00000000-0005-0000-0000-0000AD000000}"/>
    <cellStyle name="Comma 2 7" xfId="20" xr:uid="{00000000-0005-0000-0000-0000AE000000}"/>
    <cellStyle name="Comma 2 7 2" xfId="381" xr:uid="{00000000-0005-0000-0000-0000AF000000}"/>
    <cellStyle name="Comma 2 70" xfId="206" xr:uid="{00000000-0005-0000-0000-0000B0000000}"/>
    <cellStyle name="Comma 2 70 2" xfId="504" xr:uid="{00000000-0005-0000-0000-0000B1000000}"/>
    <cellStyle name="Comma 2 71" xfId="209" xr:uid="{00000000-0005-0000-0000-0000B2000000}"/>
    <cellStyle name="Comma 2 71 2" xfId="506" xr:uid="{00000000-0005-0000-0000-0000B3000000}"/>
    <cellStyle name="Comma 2 72" xfId="212" xr:uid="{00000000-0005-0000-0000-0000B4000000}"/>
    <cellStyle name="Comma 2 72 2" xfId="508" xr:uid="{00000000-0005-0000-0000-0000B5000000}"/>
    <cellStyle name="Comma 2 73" xfId="215" xr:uid="{00000000-0005-0000-0000-0000B6000000}"/>
    <cellStyle name="Comma 2 73 2" xfId="510" xr:uid="{00000000-0005-0000-0000-0000B7000000}"/>
    <cellStyle name="Comma 2 74" xfId="218" xr:uid="{00000000-0005-0000-0000-0000B8000000}"/>
    <cellStyle name="Comma 2 74 2" xfId="512" xr:uid="{00000000-0005-0000-0000-0000B9000000}"/>
    <cellStyle name="Comma 2 75" xfId="221" xr:uid="{00000000-0005-0000-0000-0000BA000000}"/>
    <cellStyle name="Comma 2 75 2" xfId="514" xr:uid="{00000000-0005-0000-0000-0000BB000000}"/>
    <cellStyle name="Comma 2 76" xfId="224" xr:uid="{00000000-0005-0000-0000-0000BC000000}"/>
    <cellStyle name="Comma 2 76 2" xfId="516" xr:uid="{00000000-0005-0000-0000-0000BD000000}"/>
    <cellStyle name="Comma 2 77" xfId="227" xr:uid="{00000000-0005-0000-0000-0000BE000000}"/>
    <cellStyle name="Comma 2 77 2" xfId="518" xr:uid="{00000000-0005-0000-0000-0000BF000000}"/>
    <cellStyle name="Comma 2 78" xfId="230" xr:uid="{00000000-0005-0000-0000-0000C0000000}"/>
    <cellStyle name="Comma 2 78 2" xfId="520" xr:uid="{00000000-0005-0000-0000-0000C1000000}"/>
    <cellStyle name="Comma 2 79" xfId="233" xr:uid="{00000000-0005-0000-0000-0000C2000000}"/>
    <cellStyle name="Comma 2 79 2" xfId="522" xr:uid="{00000000-0005-0000-0000-0000C3000000}"/>
    <cellStyle name="Comma 2 8" xfId="23" xr:uid="{00000000-0005-0000-0000-0000C4000000}"/>
    <cellStyle name="Comma 2 8 2" xfId="383" xr:uid="{00000000-0005-0000-0000-0000C5000000}"/>
    <cellStyle name="Comma 2 80" xfId="236" xr:uid="{00000000-0005-0000-0000-0000C6000000}"/>
    <cellStyle name="Comma 2 80 2" xfId="524" xr:uid="{00000000-0005-0000-0000-0000C7000000}"/>
    <cellStyle name="Comma 2 81" xfId="239" xr:uid="{00000000-0005-0000-0000-0000C8000000}"/>
    <cellStyle name="Comma 2 81 2" xfId="526" xr:uid="{00000000-0005-0000-0000-0000C9000000}"/>
    <cellStyle name="Comma 2 82" xfId="242" xr:uid="{00000000-0005-0000-0000-0000CA000000}"/>
    <cellStyle name="Comma 2 82 2" xfId="528" xr:uid="{00000000-0005-0000-0000-0000CB000000}"/>
    <cellStyle name="Comma 2 83" xfId="245" xr:uid="{00000000-0005-0000-0000-0000CC000000}"/>
    <cellStyle name="Comma 2 83 2" xfId="530" xr:uid="{00000000-0005-0000-0000-0000CD000000}"/>
    <cellStyle name="Comma 2 84" xfId="248" xr:uid="{00000000-0005-0000-0000-0000CE000000}"/>
    <cellStyle name="Comma 2 84 2" xfId="532" xr:uid="{00000000-0005-0000-0000-0000CF000000}"/>
    <cellStyle name="Comma 2 85" xfId="251" xr:uid="{00000000-0005-0000-0000-0000D0000000}"/>
    <cellStyle name="Comma 2 85 2" xfId="534" xr:uid="{00000000-0005-0000-0000-0000D1000000}"/>
    <cellStyle name="Comma 2 86" xfId="254" xr:uid="{00000000-0005-0000-0000-0000D2000000}"/>
    <cellStyle name="Comma 2 86 2" xfId="536" xr:uid="{00000000-0005-0000-0000-0000D3000000}"/>
    <cellStyle name="Comma 2 87" xfId="257" xr:uid="{00000000-0005-0000-0000-0000D4000000}"/>
    <cellStyle name="Comma 2 87 2" xfId="538" xr:uid="{00000000-0005-0000-0000-0000D5000000}"/>
    <cellStyle name="Comma 2 88" xfId="260" xr:uid="{00000000-0005-0000-0000-0000D6000000}"/>
    <cellStyle name="Comma 2 88 2" xfId="540" xr:uid="{00000000-0005-0000-0000-0000D7000000}"/>
    <cellStyle name="Comma 2 89" xfId="263" xr:uid="{00000000-0005-0000-0000-0000D8000000}"/>
    <cellStyle name="Comma 2 89 2" xfId="543" xr:uid="{00000000-0005-0000-0000-0000D9000000}"/>
    <cellStyle name="Comma 2 9" xfId="26" xr:uid="{00000000-0005-0000-0000-0000DA000000}"/>
    <cellStyle name="Comma 2 9 2" xfId="385" xr:uid="{00000000-0005-0000-0000-0000DB000000}"/>
    <cellStyle name="Comma 2 90" xfId="266" xr:uid="{00000000-0005-0000-0000-0000DC000000}"/>
    <cellStyle name="Comma 2 90 2" xfId="545" xr:uid="{00000000-0005-0000-0000-0000DD000000}"/>
    <cellStyle name="Comma 2 91" xfId="269" xr:uid="{00000000-0005-0000-0000-0000DE000000}"/>
    <cellStyle name="Comma 2 91 2" xfId="547" xr:uid="{00000000-0005-0000-0000-0000DF000000}"/>
    <cellStyle name="Comma 2 92" xfId="272" xr:uid="{00000000-0005-0000-0000-0000E0000000}"/>
    <cellStyle name="Comma 2 92 2" xfId="549" xr:uid="{00000000-0005-0000-0000-0000E1000000}"/>
    <cellStyle name="Comma 2 93" xfId="275" xr:uid="{00000000-0005-0000-0000-0000E2000000}"/>
    <cellStyle name="Comma 2 93 2" xfId="551" xr:uid="{00000000-0005-0000-0000-0000E3000000}"/>
    <cellStyle name="Comma 2 94" xfId="278" xr:uid="{00000000-0005-0000-0000-0000E4000000}"/>
    <cellStyle name="Comma 2 94 2" xfId="553" xr:uid="{00000000-0005-0000-0000-0000E5000000}"/>
    <cellStyle name="Comma 2 95" xfId="281" xr:uid="{00000000-0005-0000-0000-0000E6000000}"/>
    <cellStyle name="Comma 2 95 2" xfId="555" xr:uid="{00000000-0005-0000-0000-0000E7000000}"/>
    <cellStyle name="Comma 2 96" xfId="284" xr:uid="{00000000-0005-0000-0000-0000E8000000}"/>
    <cellStyle name="Comma 2 96 2" xfId="557" xr:uid="{00000000-0005-0000-0000-0000E9000000}"/>
    <cellStyle name="Comma 2 97" xfId="287" xr:uid="{00000000-0005-0000-0000-0000EA000000}"/>
    <cellStyle name="Comma 2 97 2" xfId="559" xr:uid="{00000000-0005-0000-0000-0000EB000000}"/>
    <cellStyle name="Comma 2 98" xfId="290" xr:uid="{00000000-0005-0000-0000-0000EC000000}"/>
    <cellStyle name="Comma 2 98 2" xfId="561" xr:uid="{00000000-0005-0000-0000-0000ED000000}"/>
    <cellStyle name="Comma 2 99" xfId="293" xr:uid="{00000000-0005-0000-0000-0000EE000000}"/>
    <cellStyle name="Comma 2 99 2" xfId="563" xr:uid="{00000000-0005-0000-0000-0000EF000000}"/>
    <cellStyle name="Comma 3" xfId="359" xr:uid="{00000000-0005-0000-0000-0000F0000000}"/>
    <cellStyle name="Comma 3 2" xfId="609" xr:uid="{00000000-0005-0000-0000-0000F1000000}"/>
    <cellStyle name="Comma 3 2 2" xfId="643" xr:uid="{00000000-0005-0000-0000-0000F2000000}"/>
    <cellStyle name="Comma 3 3" xfId="642" xr:uid="{00000000-0005-0000-0000-0000F3000000}"/>
    <cellStyle name="Comma 4" xfId="606" xr:uid="{00000000-0005-0000-0000-0000F4000000}"/>
    <cellStyle name="Comma 5" xfId="616" xr:uid="{00000000-0005-0000-0000-0000F5000000}"/>
    <cellStyle name="Comma 5 2" xfId="644" xr:uid="{00000000-0005-0000-0000-0000F6000000}"/>
    <cellStyle name="Comma 6" xfId="618" xr:uid="{00000000-0005-0000-0000-0000F7000000}"/>
    <cellStyle name="Comma 6 2" xfId="645" xr:uid="{00000000-0005-0000-0000-0000F8000000}"/>
    <cellStyle name="Comma 7" xfId="621" xr:uid="{00000000-0005-0000-0000-0000F9000000}"/>
    <cellStyle name="Comma 7 2" xfId="646" xr:uid="{00000000-0005-0000-0000-0000FA000000}"/>
    <cellStyle name="Currency" xfId="1" builtinId="4"/>
    <cellStyle name="Currency 10" xfId="25" xr:uid="{00000000-0005-0000-0000-0000FB000000}"/>
    <cellStyle name="Currency 10 2" xfId="384" xr:uid="{00000000-0005-0000-0000-0000FC000000}"/>
    <cellStyle name="Currency 10 2 2" xfId="648" xr:uid="{00000000-0005-0000-0000-0000FD000000}"/>
    <cellStyle name="Currency 10 3" xfId="647" xr:uid="{00000000-0005-0000-0000-0000FE000000}"/>
    <cellStyle name="Currency 100" xfId="292" xr:uid="{00000000-0005-0000-0000-0000FF000000}"/>
    <cellStyle name="Currency 100 2" xfId="562" xr:uid="{00000000-0005-0000-0000-000000010000}"/>
    <cellStyle name="Currency 100 2 2" xfId="650" xr:uid="{00000000-0005-0000-0000-000001010000}"/>
    <cellStyle name="Currency 100 3" xfId="649" xr:uid="{00000000-0005-0000-0000-000002010000}"/>
    <cellStyle name="Currency 101" xfId="295" xr:uid="{00000000-0005-0000-0000-000003010000}"/>
    <cellStyle name="Currency 101 2" xfId="564" xr:uid="{00000000-0005-0000-0000-000004010000}"/>
    <cellStyle name="Currency 101 2 2" xfId="652" xr:uid="{00000000-0005-0000-0000-000005010000}"/>
    <cellStyle name="Currency 101 3" xfId="651" xr:uid="{00000000-0005-0000-0000-000006010000}"/>
    <cellStyle name="Currency 102" xfId="298" xr:uid="{00000000-0005-0000-0000-000007010000}"/>
    <cellStyle name="Currency 102 2" xfId="566" xr:uid="{00000000-0005-0000-0000-000008010000}"/>
    <cellStyle name="Currency 102 2 2" xfId="654" xr:uid="{00000000-0005-0000-0000-000009010000}"/>
    <cellStyle name="Currency 102 3" xfId="653" xr:uid="{00000000-0005-0000-0000-00000A010000}"/>
    <cellStyle name="Currency 103" xfId="301" xr:uid="{00000000-0005-0000-0000-00000B010000}"/>
    <cellStyle name="Currency 103 2" xfId="568" xr:uid="{00000000-0005-0000-0000-00000C010000}"/>
    <cellStyle name="Currency 103 2 2" xfId="656" xr:uid="{00000000-0005-0000-0000-00000D010000}"/>
    <cellStyle name="Currency 103 3" xfId="655" xr:uid="{00000000-0005-0000-0000-00000E010000}"/>
    <cellStyle name="Currency 104" xfId="304" xr:uid="{00000000-0005-0000-0000-00000F010000}"/>
    <cellStyle name="Currency 104 2" xfId="570" xr:uid="{00000000-0005-0000-0000-000010010000}"/>
    <cellStyle name="Currency 104 2 2" xfId="658" xr:uid="{00000000-0005-0000-0000-000011010000}"/>
    <cellStyle name="Currency 104 3" xfId="657" xr:uid="{00000000-0005-0000-0000-000012010000}"/>
    <cellStyle name="Currency 105" xfId="307" xr:uid="{00000000-0005-0000-0000-000013010000}"/>
    <cellStyle name="Currency 105 2" xfId="572" xr:uid="{00000000-0005-0000-0000-000014010000}"/>
    <cellStyle name="Currency 105 2 2" xfId="660" xr:uid="{00000000-0005-0000-0000-000015010000}"/>
    <cellStyle name="Currency 105 3" xfId="659" xr:uid="{00000000-0005-0000-0000-000016010000}"/>
    <cellStyle name="Currency 106" xfId="310" xr:uid="{00000000-0005-0000-0000-000017010000}"/>
    <cellStyle name="Currency 106 2" xfId="574" xr:uid="{00000000-0005-0000-0000-000018010000}"/>
    <cellStyle name="Currency 106 2 2" xfId="662" xr:uid="{00000000-0005-0000-0000-000019010000}"/>
    <cellStyle name="Currency 106 3" xfId="661" xr:uid="{00000000-0005-0000-0000-00001A010000}"/>
    <cellStyle name="Currency 107" xfId="313" xr:uid="{00000000-0005-0000-0000-00001B010000}"/>
    <cellStyle name="Currency 107 2" xfId="576" xr:uid="{00000000-0005-0000-0000-00001C010000}"/>
    <cellStyle name="Currency 107 2 2" xfId="664" xr:uid="{00000000-0005-0000-0000-00001D010000}"/>
    <cellStyle name="Currency 107 3" xfId="663" xr:uid="{00000000-0005-0000-0000-00001E010000}"/>
    <cellStyle name="Currency 108" xfId="316" xr:uid="{00000000-0005-0000-0000-00001F010000}"/>
    <cellStyle name="Currency 108 2" xfId="578" xr:uid="{00000000-0005-0000-0000-000020010000}"/>
    <cellStyle name="Currency 108 2 2" xfId="666" xr:uid="{00000000-0005-0000-0000-000021010000}"/>
    <cellStyle name="Currency 108 3" xfId="665" xr:uid="{00000000-0005-0000-0000-000022010000}"/>
    <cellStyle name="Currency 109" xfId="319" xr:uid="{00000000-0005-0000-0000-000023010000}"/>
    <cellStyle name="Currency 109 2" xfId="580" xr:uid="{00000000-0005-0000-0000-000024010000}"/>
    <cellStyle name="Currency 109 2 2" xfId="668" xr:uid="{00000000-0005-0000-0000-000025010000}"/>
    <cellStyle name="Currency 109 3" xfId="667" xr:uid="{00000000-0005-0000-0000-000026010000}"/>
    <cellStyle name="Currency 11" xfId="28" xr:uid="{00000000-0005-0000-0000-000027010000}"/>
    <cellStyle name="Currency 11 2" xfId="386" xr:uid="{00000000-0005-0000-0000-000028010000}"/>
    <cellStyle name="Currency 11 2 2" xfId="670" xr:uid="{00000000-0005-0000-0000-000029010000}"/>
    <cellStyle name="Currency 11 3" xfId="669" xr:uid="{00000000-0005-0000-0000-00002A010000}"/>
    <cellStyle name="Currency 110" xfId="322" xr:uid="{00000000-0005-0000-0000-00002B010000}"/>
    <cellStyle name="Currency 110 2" xfId="582" xr:uid="{00000000-0005-0000-0000-00002C010000}"/>
    <cellStyle name="Currency 110 2 2" xfId="672" xr:uid="{00000000-0005-0000-0000-00002D010000}"/>
    <cellStyle name="Currency 110 3" xfId="671" xr:uid="{00000000-0005-0000-0000-00002E010000}"/>
    <cellStyle name="Currency 111" xfId="325" xr:uid="{00000000-0005-0000-0000-00002F010000}"/>
    <cellStyle name="Currency 111 2" xfId="584" xr:uid="{00000000-0005-0000-0000-000030010000}"/>
    <cellStyle name="Currency 111 2 2" xfId="674" xr:uid="{00000000-0005-0000-0000-000031010000}"/>
    <cellStyle name="Currency 111 3" xfId="673" xr:uid="{00000000-0005-0000-0000-000032010000}"/>
    <cellStyle name="Currency 112" xfId="328" xr:uid="{00000000-0005-0000-0000-000033010000}"/>
    <cellStyle name="Currency 112 2" xfId="586" xr:uid="{00000000-0005-0000-0000-000034010000}"/>
    <cellStyle name="Currency 112 2 2" xfId="676" xr:uid="{00000000-0005-0000-0000-000035010000}"/>
    <cellStyle name="Currency 112 3" xfId="675" xr:uid="{00000000-0005-0000-0000-000036010000}"/>
    <cellStyle name="Currency 113" xfId="331" xr:uid="{00000000-0005-0000-0000-000037010000}"/>
    <cellStyle name="Currency 113 2" xfId="588" xr:uid="{00000000-0005-0000-0000-000038010000}"/>
    <cellStyle name="Currency 113 2 2" xfId="678" xr:uid="{00000000-0005-0000-0000-000039010000}"/>
    <cellStyle name="Currency 113 3" xfId="677" xr:uid="{00000000-0005-0000-0000-00003A010000}"/>
    <cellStyle name="Currency 114" xfId="334" xr:uid="{00000000-0005-0000-0000-00003B010000}"/>
    <cellStyle name="Currency 114 2" xfId="590" xr:uid="{00000000-0005-0000-0000-00003C010000}"/>
    <cellStyle name="Currency 114 2 2" xfId="680" xr:uid="{00000000-0005-0000-0000-00003D010000}"/>
    <cellStyle name="Currency 114 3" xfId="679" xr:uid="{00000000-0005-0000-0000-00003E010000}"/>
    <cellStyle name="Currency 115" xfId="337" xr:uid="{00000000-0005-0000-0000-00003F010000}"/>
    <cellStyle name="Currency 115 2" xfId="592" xr:uid="{00000000-0005-0000-0000-000040010000}"/>
    <cellStyle name="Currency 115 2 2" xfId="682" xr:uid="{00000000-0005-0000-0000-000041010000}"/>
    <cellStyle name="Currency 115 3" xfId="681" xr:uid="{00000000-0005-0000-0000-000042010000}"/>
    <cellStyle name="Currency 116" xfId="340" xr:uid="{00000000-0005-0000-0000-000043010000}"/>
    <cellStyle name="Currency 116 2" xfId="594" xr:uid="{00000000-0005-0000-0000-000044010000}"/>
    <cellStyle name="Currency 116 2 2" xfId="684" xr:uid="{00000000-0005-0000-0000-000045010000}"/>
    <cellStyle name="Currency 116 3" xfId="683" xr:uid="{00000000-0005-0000-0000-000046010000}"/>
    <cellStyle name="Currency 117" xfId="343" xr:uid="{00000000-0005-0000-0000-000047010000}"/>
    <cellStyle name="Currency 117 2" xfId="596" xr:uid="{00000000-0005-0000-0000-000048010000}"/>
    <cellStyle name="Currency 117 2 2" xfId="686" xr:uid="{00000000-0005-0000-0000-000049010000}"/>
    <cellStyle name="Currency 117 3" xfId="685" xr:uid="{00000000-0005-0000-0000-00004A010000}"/>
    <cellStyle name="Currency 118" xfId="346" xr:uid="{00000000-0005-0000-0000-00004B010000}"/>
    <cellStyle name="Currency 118 2" xfId="598" xr:uid="{00000000-0005-0000-0000-00004C010000}"/>
    <cellStyle name="Currency 118 2 2" xfId="688" xr:uid="{00000000-0005-0000-0000-00004D010000}"/>
    <cellStyle name="Currency 118 3" xfId="687" xr:uid="{00000000-0005-0000-0000-00004E010000}"/>
    <cellStyle name="Currency 119" xfId="349" xr:uid="{00000000-0005-0000-0000-00004F010000}"/>
    <cellStyle name="Currency 119 2" xfId="600" xr:uid="{00000000-0005-0000-0000-000050010000}"/>
    <cellStyle name="Currency 119 2 2" xfId="690" xr:uid="{00000000-0005-0000-0000-000051010000}"/>
    <cellStyle name="Currency 119 3" xfId="689" xr:uid="{00000000-0005-0000-0000-000052010000}"/>
    <cellStyle name="Currency 12" xfId="31" xr:uid="{00000000-0005-0000-0000-000053010000}"/>
    <cellStyle name="Currency 12 2" xfId="388" xr:uid="{00000000-0005-0000-0000-000054010000}"/>
    <cellStyle name="Currency 12 2 2" xfId="692" xr:uid="{00000000-0005-0000-0000-000055010000}"/>
    <cellStyle name="Currency 12 3" xfId="691" xr:uid="{00000000-0005-0000-0000-000056010000}"/>
    <cellStyle name="Currency 120" xfId="352" xr:uid="{00000000-0005-0000-0000-000057010000}"/>
    <cellStyle name="Currency 120 2" xfId="602" xr:uid="{00000000-0005-0000-0000-000058010000}"/>
    <cellStyle name="Currency 120 2 2" xfId="694" xr:uid="{00000000-0005-0000-0000-000059010000}"/>
    <cellStyle name="Currency 120 3" xfId="693" xr:uid="{00000000-0005-0000-0000-00005A010000}"/>
    <cellStyle name="Currency 121" xfId="355" xr:uid="{00000000-0005-0000-0000-00005B010000}"/>
    <cellStyle name="Currency 121 2" xfId="604" xr:uid="{00000000-0005-0000-0000-00005C010000}"/>
    <cellStyle name="Currency 121 2 2" xfId="696" xr:uid="{00000000-0005-0000-0000-00005D010000}"/>
    <cellStyle name="Currency 121 3" xfId="695" xr:uid="{00000000-0005-0000-0000-00005E010000}"/>
    <cellStyle name="Currency 13" xfId="34" xr:uid="{00000000-0005-0000-0000-00005F010000}"/>
    <cellStyle name="Currency 13 2" xfId="390" xr:uid="{00000000-0005-0000-0000-000060010000}"/>
    <cellStyle name="Currency 13 2 2" xfId="698" xr:uid="{00000000-0005-0000-0000-000061010000}"/>
    <cellStyle name="Currency 13 3" xfId="697" xr:uid="{00000000-0005-0000-0000-000062010000}"/>
    <cellStyle name="Currency 14" xfId="37" xr:uid="{00000000-0005-0000-0000-000063010000}"/>
    <cellStyle name="Currency 14 2" xfId="392" xr:uid="{00000000-0005-0000-0000-000064010000}"/>
    <cellStyle name="Currency 14 2 2" xfId="700" xr:uid="{00000000-0005-0000-0000-000065010000}"/>
    <cellStyle name="Currency 14 3" xfId="699" xr:uid="{00000000-0005-0000-0000-000066010000}"/>
    <cellStyle name="Currency 15" xfId="40" xr:uid="{00000000-0005-0000-0000-000067010000}"/>
    <cellStyle name="Currency 15 2" xfId="394" xr:uid="{00000000-0005-0000-0000-000068010000}"/>
    <cellStyle name="Currency 15 2 2" xfId="702" xr:uid="{00000000-0005-0000-0000-000069010000}"/>
    <cellStyle name="Currency 15 3" xfId="701" xr:uid="{00000000-0005-0000-0000-00006A010000}"/>
    <cellStyle name="Currency 16" xfId="43" xr:uid="{00000000-0005-0000-0000-00006B010000}"/>
    <cellStyle name="Currency 16 2" xfId="396" xr:uid="{00000000-0005-0000-0000-00006C010000}"/>
    <cellStyle name="Currency 16 2 2" xfId="704" xr:uid="{00000000-0005-0000-0000-00006D010000}"/>
    <cellStyle name="Currency 16 3" xfId="703" xr:uid="{00000000-0005-0000-0000-00006E010000}"/>
    <cellStyle name="Currency 17" xfId="46" xr:uid="{00000000-0005-0000-0000-00006F010000}"/>
    <cellStyle name="Currency 17 2" xfId="398" xr:uid="{00000000-0005-0000-0000-000070010000}"/>
    <cellStyle name="Currency 17 2 2" xfId="706" xr:uid="{00000000-0005-0000-0000-000071010000}"/>
    <cellStyle name="Currency 17 3" xfId="705" xr:uid="{00000000-0005-0000-0000-000072010000}"/>
    <cellStyle name="Currency 18" xfId="49" xr:uid="{00000000-0005-0000-0000-000073010000}"/>
    <cellStyle name="Currency 18 2" xfId="400" xr:uid="{00000000-0005-0000-0000-000074010000}"/>
    <cellStyle name="Currency 18 2 2" xfId="708" xr:uid="{00000000-0005-0000-0000-000075010000}"/>
    <cellStyle name="Currency 18 3" xfId="707" xr:uid="{00000000-0005-0000-0000-000076010000}"/>
    <cellStyle name="Currency 19" xfId="52" xr:uid="{00000000-0005-0000-0000-000077010000}"/>
    <cellStyle name="Currency 19 2" xfId="402" xr:uid="{00000000-0005-0000-0000-000078010000}"/>
    <cellStyle name="Currency 19 2 2" xfId="710" xr:uid="{00000000-0005-0000-0000-000079010000}"/>
    <cellStyle name="Currency 19 3" xfId="709" xr:uid="{00000000-0005-0000-0000-00007A010000}"/>
    <cellStyle name="Currency 2" xfId="4" xr:uid="{00000000-0005-0000-0000-00007B010000}"/>
    <cellStyle name="Currency 2 2" xfId="362" xr:uid="{00000000-0005-0000-0000-00007C010000}"/>
    <cellStyle name="Currency 2 2 2" xfId="612" xr:uid="{00000000-0005-0000-0000-00007D010000}"/>
    <cellStyle name="Currency 2 3" xfId="370" xr:uid="{00000000-0005-0000-0000-00007E010000}"/>
    <cellStyle name="Currency 2 3 2" xfId="712" xr:uid="{00000000-0005-0000-0000-00007F010000}"/>
    <cellStyle name="Currency 2 4" xfId="711" xr:uid="{00000000-0005-0000-0000-000080010000}"/>
    <cellStyle name="Currency 20" xfId="55" xr:uid="{00000000-0005-0000-0000-000081010000}"/>
    <cellStyle name="Currency 20 2" xfId="404" xr:uid="{00000000-0005-0000-0000-000082010000}"/>
    <cellStyle name="Currency 20 2 2" xfId="714" xr:uid="{00000000-0005-0000-0000-000083010000}"/>
    <cellStyle name="Currency 20 3" xfId="713" xr:uid="{00000000-0005-0000-0000-000084010000}"/>
    <cellStyle name="Currency 21" xfId="58" xr:uid="{00000000-0005-0000-0000-000085010000}"/>
    <cellStyle name="Currency 21 2" xfId="406" xr:uid="{00000000-0005-0000-0000-000086010000}"/>
    <cellStyle name="Currency 21 2 2" xfId="716" xr:uid="{00000000-0005-0000-0000-000087010000}"/>
    <cellStyle name="Currency 21 3" xfId="715" xr:uid="{00000000-0005-0000-0000-000088010000}"/>
    <cellStyle name="Currency 22" xfId="61" xr:uid="{00000000-0005-0000-0000-000089010000}"/>
    <cellStyle name="Currency 22 2" xfId="408" xr:uid="{00000000-0005-0000-0000-00008A010000}"/>
    <cellStyle name="Currency 22 2 2" xfId="718" xr:uid="{00000000-0005-0000-0000-00008B010000}"/>
    <cellStyle name="Currency 22 3" xfId="717" xr:uid="{00000000-0005-0000-0000-00008C010000}"/>
    <cellStyle name="Currency 23" xfId="64" xr:uid="{00000000-0005-0000-0000-00008D010000}"/>
    <cellStyle name="Currency 23 2" xfId="410" xr:uid="{00000000-0005-0000-0000-00008E010000}"/>
    <cellStyle name="Currency 23 2 2" xfId="720" xr:uid="{00000000-0005-0000-0000-00008F010000}"/>
    <cellStyle name="Currency 23 3" xfId="719" xr:uid="{00000000-0005-0000-0000-000090010000}"/>
    <cellStyle name="Currency 24" xfId="67" xr:uid="{00000000-0005-0000-0000-000091010000}"/>
    <cellStyle name="Currency 24 2" xfId="412" xr:uid="{00000000-0005-0000-0000-000092010000}"/>
    <cellStyle name="Currency 24 2 2" xfId="722" xr:uid="{00000000-0005-0000-0000-000093010000}"/>
    <cellStyle name="Currency 24 3" xfId="721" xr:uid="{00000000-0005-0000-0000-000094010000}"/>
    <cellStyle name="Currency 25" xfId="70" xr:uid="{00000000-0005-0000-0000-000095010000}"/>
    <cellStyle name="Currency 25 2" xfId="414" xr:uid="{00000000-0005-0000-0000-000096010000}"/>
    <cellStyle name="Currency 25 2 2" xfId="724" xr:uid="{00000000-0005-0000-0000-000097010000}"/>
    <cellStyle name="Currency 25 3" xfId="723" xr:uid="{00000000-0005-0000-0000-000098010000}"/>
    <cellStyle name="Currency 26" xfId="73" xr:uid="{00000000-0005-0000-0000-000099010000}"/>
    <cellStyle name="Currency 26 2" xfId="416" xr:uid="{00000000-0005-0000-0000-00009A010000}"/>
    <cellStyle name="Currency 26 2 2" xfId="726" xr:uid="{00000000-0005-0000-0000-00009B010000}"/>
    <cellStyle name="Currency 26 3" xfId="725" xr:uid="{00000000-0005-0000-0000-00009C010000}"/>
    <cellStyle name="Currency 27" xfId="76" xr:uid="{00000000-0005-0000-0000-00009D010000}"/>
    <cellStyle name="Currency 27 2" xfId="418" xr:uid="{00000000-0005-0000-0000-00009E010000}"/>
    <cellStyle name="Currency 27 2 2" xfId="728" xr:uid="{00000000-0005-0000-0000-00009F010000}"/>
    <cellStyle name="Currency 27 3" xfId="727" xr:uid="{00000000-0005-0000-0000-0000A0010000}"/>
    <cellStyle name="Currency 28" xfId="79" xr:uid="{00000000-0005-0000-0000-0000A1010000}"/>
    <cellStyle name="Currency 28 2" xfId="420" xr:uid="{00000000-0005-0000-0000-0000A2010000}"/>
    <cellStyle name="Currency 28 2 2" xfId="730" xr:uid="{00000000-0005-0000-0000-0000A3010000}"/>
    <cellStyle name="Currency 28 3" xfId="729" xr:uid="{00000000-0005-0000-0000-0000A4010000}"/>
    <cellStyle name="Currency 29" xfId="82" xr:uid="{00000000-0005-0000-0000-0000A5010000}"/>
    <cellStyle name="Currency 29 2" xfId="422" xr:uid="{00000000-0005-0000-0000-0000A6010000}"/>
    <cellStyle name="Currency 29 2 2" xfId="732" xr:uid="{00000000-0005-0000-0000-0000A7010000}"/>
    <cellStyle name="Currency 29 3" xfId="731" xr:uid="{00000000-0005-0000-0000-0000A8010000}"/>
    <cellStyle name="Currency 3" xfId="2" xr:uid="{00000000-0005-0000-0000-0000A9010000}"/>
    <cellStyle name="Currency 3 2" xfId="369" xr:uid="{00000000-0005-0000-0000-0000AA010000}"/>
    <cellStyle name="Currency 30" xfId="85" xr:uid="{00000000-0005-0000-0000-0000AB010000}"/>
    <cellStyle name="Currency 30 2" xfId="424" xr:uid="{00000000-0005-0000-0000-0000AC010000}"/>
    <cellStyle name="Currency 30 2 2" xfId="734" xr:uid="{00000000-0005-0000-0000-0000AD010000}"/>
    <cellStyle name="Currency 30 3" xfId="733" xr:uid="{00000000-0005-0000-0000-0000AE010000}"/>
    <cellStyle name="Currency 31" xfId="88" xr:uid="{00000000-0005-0000-0000-0000AF010000}"/>
    <cellStyle name="Currency 31 2" xfId="426" xr:uid="{00000000-0005-0000-0000-0000B0010000}"/>
    <cellStyle name="Currency 31 2 2" xfId="736" xr:uid="{00000000-0005-0000-0000-0000B1010000}"/>
    <cellStyle name="Currency 31 3" xfId="735" xr:uid="{00000000-0005-0000-0000-0000B2010000}"/>
    <cellStyle name="Currency 32" xfId="91" xr:uid="{00000000-0005-0000-0000-0000B3010000}"/>
    <cellStyle name="Currency 32 2" xfId="428" xr:uid="{00000000-0005-0000-0000-0000B4010000}"/>
    <cellStyle name="Currency 32 2 2" xfId="738" xr:uid="{00000000-0005-0000-0000-0000B5010000}"/>
    <cellStyle name="Currency 32 3" xfId="737" xr:uid="{00000000-0005-0000-0000-0000B6010000}"/>
    <cellStyle name="Currency 33" xfId="94" xr:uid="{00000000-0005-0000-0000-0000B7010000}"/>
    <cellStyle name="Currency 33 2" xfId="430" xr:uid="{00000000-0005-0000-0000-0000B8010000}"/>
    <cellStyle name="Currency 33 2 2" xfId="740" xr:uid="{00000000-0005-0000-0000-0000B9010000}"/>
    <cellStyle name="Currency 33 3" xfId="739" xr:uid="{00000000-0005-0000-0000-0000BA010000}"/>
    <cellStyle name="Currency 34" xfId="97" xr:uid="{00000000-0005-0000-0000-0000BB010000}"/>
    <cellStyle name="Currency 34 2" xfId="432" xr:uid="{00000000-0005-0000-0000-0000BC010000}"/>
    <cellStyle name="Currency 34 2 2" xfId="742" xr:uid="{00000000-0005-0000-0000-0000BD010000}"/>
    <cellStyle name="Currency 34 3" xfId="741" xr:uid="{00000000-0005-0000-0000-0000BE010000}"/>
    <cellStyle name="Currency 35" xfId="100" xr:uid="{00000000-0005-0000-0000-0000BF010000}"/>
    <cellStyle name="Currency 35 2" xfId="434" xr:uid="{00000000-0005-0000-0000-0000C0010000}"/>
    <cellStyle name="Currency 35 2 2" xfId="744" xr:uid="{00000000-0005-0000-0000-0000C1010000}"/>
    <cellStyle name="Currency 35 3" xfId="743" xr:uid="{00000000-0005-0000-0000-0000C2010000}"/>
    <cellStyle name="Currency 36" xfId="103" xr:uid="{00000000-0005-0000-0000-0000C3010000}"/>
    <cellStyle name="Currency 36 2" xfId="436" xr:uid="{00000000-0005-0000-0000-0000C4010000}"/>
    <cellStyle name="Currency 36 2 2" xfId="746" xr:uid="{00000000-0005-0000-0000-0000C5010000}"/>
    <cellStyle name="Currency 36 3" xfId="745" xr:uid="{00000000-0005-0000-0000-0000C6010000}"/>
    <cellStyle name="Currency 37" xfId="106" xr:uid="{00000000-0005-0000-0000-0000C7010000}"/>
    <cellStyle name="Currency 37 2" xfId="438" xr:uid="{00000000-0005-0000-0000-0000C8010000}"/>
    <cellStyle name="Currency 37 2 2" xfId="748" xr:uid="{00000000-0005-0000-0000-0000C9010000}"/>
    <cellStyle name="Currency 37 3" xfId="747" xr:uid="{00000000-0005-0000-0000-0000CA010000}"/>
    <cellStyle name="Currency 38" xfId="109" xr:uid="{00000000-0005-0000-0000-0000CB010000}"/>
    <cellStyle name="Currency 38 2" xfId="440" xr:uid="{00000000-0005-0000-0000-0000CC010000}"/>
    <cellStyle name="Currency 38 2 2" xfId="750" xr:uid="{00000000-0005-0000-0000-0000CD010000}"/>
    <cellStyle name="Currency 38 3" xfId="749" xr:uid="{00000000-0005-0000-0000-0000CE010000}"/>
    <cellStyle name="Currency 39" xfId="112" xr:uid="{00000000-0005-0000-0000-0000CF010000}"/>
    <cellStyle name="Currency 39 2" xfId="442" xr:uid="{00000000-0005-0000-0000-0000D0010000}"/>
    <cellStyle name="Currency 39 2 2" xfId="752" xr:uid="{00000000-0005-0000-0000-0000D1010000}"/>
    <cellStyle name="Currency 39 3" xfId="751" xr:uid="{00000000-0005-0000-0000-0000D2010000}"/>
    <cellStyle name="Currency 4" xfId="7" xr:uid="{00000000-0005-0000-0000-0000D3010000}"/>
    <cellStyle name="Currency 4 2" xfId="372" xr:uid="{00000000-0005-0000-0000-0000D4010000}"/>
    <cellStyle name="Currency 4 2 2" xfId="754" xr:uid="{00000000-0005-0000-0000-0000D5010000}"/>
    <cellStyle name="Currency 4 3" xfId="753" xr:uid="{00000000-0005-0000-0000-0000D6010000}"/>
    <cellStyle name="Currency 40" xfId="115" xr:uid="{00000000-0005-0000-0000-0000D7010000}"/>
    <cellStyle name="Currency 40 2" xfId="444" xr:uid="{00000000-0005-0000-0000-0000D8010000}"/>
    <cellStyle name="Currency 40 2 2" xfId="756" xr:uid="{00000000-0005-0000-0000-0000D9010000}"/>
    <cellStyle name="Currency 40 3" xfId="755" xr:uid="{00000000-0005-0000-0000-0000DA010000}"/>
    <cellStyle name="Currency 41" xfId="118" xr:uid="{00000000-0005-0000-0000-0000DB010000}"/>
    <cellStyle name="Currency 41 2" xfId="446" xr:uid="{00000000-0005-0000-0000-0000DC010000}"/>
    <cellStyle name="Currency 41 2 2" xfId="758" xr:uid="{00000000-0005-0000-0000-0000DD010000}"/>
    <cellStyle name="Currency 41 3" xfId="757" xr:uid="{00000000-0005-0000-0000-0000DE010000}"/>
    <cellStyle name="Currency 42" xfId="121" xr:uid="{00000000-0005-0000-0000-0000DF010000}"/>
    <cellStyle name="Currency 42 2" xfId="448" xr:uid="{00000000-0005-0000-0000-0000E0010000}"/>
    <cellStyle name="Currency 42 2 2" xfId="760" xr:uid="{00000000-0005-0000-0000-0000E1010000}"/>
    <cellStyle name="Currency 42 3" xfId="759" xr:uid="{00000000-0005-0000-0000-0000E2010000}"/>
    <cellStyle name="Currency 43" xfId="124" xr:uid="{00000000-0005-0000-0000-0000E3010000}"/>
    <cellStyle name="Currency 43 2" xfId="450" xr:uid="{00000000-0005-0000-0000-0000E4010000}"/>
    <cellStyle name="Currency 43 2 2" xfId="762" xr:uid="{00000000-0005-0000-0000-0000E5010000}"/>
    <cellStyle name="Currency 43 3" xfId="761" xr:uid="{00000000-0005-0000-0000-0000E6010000}"/>
    <cellStyle name="Currency 44" xfId="127" xr:uid="{00000000-0005-0000-0000-0000E7010000}"/>
    <cellStyle name="Currency 44 2" xfId="452" xr:uid="{00000000-0005-0000-0000-0000E8010000}"/>
    <cellStyle name="Currency 44 2 2" xfId="764" xr:uid="{00000000-0005-0000-0000-0000E9010000}"/>
    <cellStyle name="Currency 44 3" xfId="763" xr:uid="{00000000-0005-0000-0000-0000EA010000}"/>
    <cellStyle name="Currency 45" xfId="130" xr:uid="{00000000-0005-0000-0000-0000EB010000}"/>
    <cellStyle name="Currency 45 2" xfId="454" xr:uid="{00000000-0005-0000-0000-0000EC010000}"/>
    <cellStyle name="Currency 45 2 2" xfId="766" xr:uid="{00000000-0005-0000-0000-0000ED010000}"/>
    <cellStyle name="Currency 45 3" xfId="765" xr:uid="{00000000-0005-0000-0000-0000EE010000}"/>
    <cellStyle name="Currency 46" xfId="133" xr:uid="{00000000-0005-0000-0000-0000EF010000}"/>
    <cellStyle name="Currency 46 2" xfId="456" xr:uid="{00000000-0005-0000-0000-0000F0010000}"/>
    <cellStyle name="Currency 46 2 2" xfId="768" xr:uid="{00000000-0005-0000-0000-0000F1010000}"/>
    <cellStyle name="Currency 46 3" xfId="767" xr:uid="{00000000-0005-0000-0000-0000F2010000}"/>
    <cellStyle name="Currency 47" xfId="136" xr:uid="{00000000-0005-0000-0000-0000F3010000}"/>
    <cellStyle name="Currency 47 2" xfId="458" xr:uid="{00000000-0005-0000-0000-0000F4010000}"/>
    <cellStyle name="Currency 47 2 2" xfId="770" xr:uid="{00000000-0005-0000-0000-0000F5010000}"/>
    <cellStyle name="Currency 47 3" xfId="769" xr:uid="{00000000-0005-0000-0000-0000F6010000}"/>
    <cellStyle name="Currency 48" xfId="139" xr:uid="{00000000-0005-0000-0000-0000F7010000}"/>
    <cellStyle name="Currency 48 2" xfId="460" xr:uid="{00000000-0005-0000-0000-0000F8010000}"/>
    <cellStyle name="Currency 48 2 2" xfId="772" xr:uid="{00000000-0005-0000-0000-0000F9010000}"/>
    <cellStyle name="Currency 48 3" xfId="771" xr:uid="{00000000-0005-0000-0000-0000FA010000}"/>
    <cellStyle name="Currency 49" xfId="142" xr:uid="{00000000-0005-0000-0000-0000FB010000}"/>
    <cellStyle name="Currency 49 2" xfId="462" xr:uid="{00000000-0005-0000-0000-0000FC010000}"/>
    <cellStyle name="Currency 49 2 2" xfId="774" xr:uid="{00000000-0005-0000-0000-0000FD010000}"/>
    <cellStyle name="Currency 49 3" xfId="773" xr:uid="{00000000-0005-0000-0000-0000FE010000}"/>
    <cellStyle name="Currency 5" xfId="10" xr:uid="{00000000-0005-0000-0000-0000FF010000}"/>
    <cellStyle name="Currency 5 2" xfId="374" xr:uid="{00000000-0005-0000-0000-000000020000}"/>
    <cellStyle name="Currency 5 2 2" xfId="776" xr:uid="{00000000-0005-0000-0000-000001020000}"/>
    <cellStyle name="Currency 5 3" xfId="775" xr:uid="{00000000-0005-0000-0000-000002020000}"/>
    <cellStyle name="Currency 50" xfId="145" xr:uid="{00000000-0005-0000-0000-000003020000}"/>
    <cellStyle name="Currency 50 2" xfId="464" xr:uid="{00000000-0005-0000-0000-000004020000}"/>
    <cellStyle name="Currency 50 2 2" xfId="778" xr:uid="{00000000-0005-0000-0000-000005020000}"/>
    <cellStyle name="Currency 50 3" xfId="777" xr:uid="{00000000-0005-0000-0000-000006020000}"/>
    <cellStyle name="Currency 51" xfId="148" xr:uid="{00000000-0005-0000-0000-000007020000}"/>
    <cellStyle name="Currency 51 2" xfId="466" xr:uid="{00000000-0005-0000-0000-000008020000}"/>
    <cellStyle name="Currency 51 2 2" xfId="780" xr:uid="{00000000-0005-0000-0000-000009020000}"/>
    <cellStyle name="Currency 51 3" xfId="779" xr:uid="{00000000-0005-0000-0000-00000A020000}"/>
    <cellStyle name="Currency 52" xfId="151" xr:uid="{00000000-0005-0000-0000-00000B020000}"/>
    <cellStyle name="Currency 52 2" xfId="468" xr:uid="{00000000-0005-0000-0000-00000C020000}"/>
    <cellStyle name="Currency 52 2 2" xfId="782" xr:uid="{00000000-0005-0000-0000-00000D020000}"/>
    <cellStyle name="Currency 52 3" xfId="781" xr:uid="{00000000-0005-0000-0000-00000E020000}"/>
    <cellStyle name="Currency 53" xfId="368" xr:uid="{00000000-0005-0000-0000-00000F020000}"/>
    <cellStyle name="Currency 54" xfId="619" xr:uid="{00000000-0005-0000-0000-000010020000}"/>
    <cellStyle name="Currency 54 2" xfId="783" xr:uid="{00000000-0005-0000-0000-000011020000}"/>
    <cellStyle name="Currency 55" xfId="158" xr:uid="{00000000-0005-0000-0000-000012020000}"/>
    <cellStyle name="Currency 55 2" xfId="472" xr:uid="{00000000-0005-0000-0000-000013020000}"/>
    <cellStyle name="Currency 55 2 2" xfId="785" xr:uid="{00000000-0005-0000-0000-000014020000}"/>
    <cellStyle name="Currency 55 3" xfId="784" xr:uid="{00000000-0005-0000-0000-000015020000}"/>
    <cellStyle name="Currency 56" xfId="161" xr:uid="{00000000-0005-0000-0000-000016020000}"/>
    <cellStyle name="Currency 56 2" xfId="474" xr:uid="{00000000-0005-0000-0000-000017020000}"/>
    <cellStyle name="Currency 56 2 2" xfId="787" xr:uid="{00000000-0005-0000-0000-000018020000}"/>
    <cellStyle name="Currency 56 3" xfId="786" xr:uid="{00000000-0005-0000-0000-000019020000}"/>
    <cellStyle name="Currency 57" xfId="164" xr:uid="{00000000-0005-0000-0000-00001A020000}"/>
    <cellStyle name="Currency 57 2" xfId="476" xr:uid="{00000000-0005-0000-0000-00001B020000}"/>
    <cellStyle name="Currency 57 2 2" xfId="789" xr:uid="{00000000-0005-0000-0000-00001C020000}"/>
    <cellStyle name="Currency 57 3" xfId="788" xr:uid="{00000000-0005-0000-0000-00001D020000}"/>
    <cellStyle name="Currency 58" xfId="167" xr:uid="{00000000-0005-0000-0000-00001E020000}"/>
    <cellStyle name="Currency 58 2" xfId="478" xr:uid="{00000000-0005-0000-0000-00001F020000}"/>
    <cellStyle name="Currency 58 2 2" xfId="791" xr:uid="{00000000-0005-0000-0000-000020020000}"/>
    <cellStyle name="Currency 58 3" xfId="790" xr:uid="{00000000-0005-0000-0000-000021020000}"/>
    <cellStyle name="Currency 59" xfId="170" xr:uid="{00000000-0005-0000-0000-000022020000}"/>
    <cellStyle name="Currency 59 2" xfId="480" xr:uid="{00000000-0005-0000-0000-000023020000}"/>
    <cellStyle name="Currency 59 2 2" xfId="793" xr:uid="{00000000-0005-0000-0000-000024020000}"/>
    <cellStyle name="Currency 59 3" xfId="792" xr:uid="{00000000-0005-0000-0000-000025020000}"/>
    <cellStyle name="Currency 6" xfId="13" xr:uid="{00000000-0005-0000-0000-000026020000}"/>
    <cellStyle name="Currency 6 2" xfId="376" xr:uid="{00000000-0005-0000-0000-000027020000}"/>
    <cellStyle name="Currency 6 2 2" xfId="795" xr:uid="{00000000-0005-0000-0000-000028020000}"/>
    <cellStyle name="Currency 6 3" xfId="794" xr:uid="{00000000-0005-0000-0000-000029020000}"/>
    <cellStyle name="Currency 60" xfId="173" xr:uid="{00000000-0005-0000-0000-00002A020000}"/>
    <cellStyle name="Currency 60 2" xfId="482" xr:uid="{00000000-0005-0000-0000-00002B020000}"/>
    <cellStyle name="Currency 60 2 2" xfId="797" xr:uid="{00000000-0005-0000-0000-00002C020000}"/>
    <cellStyle name="Currency 60 3" xfId="796" xr:uid="{00000000-0005-0000-0000-00002D020000}"/>
    <cellStyle name="Currency 61" xfId="176" xr:uid="{00000000-0005-0000-0000-00002E020000}"/>
    <cellStyle name="Currency 61 2" xfId="484" xr:uid="{00000000-0005-0000-0000-00002F020000}"/>
    <cellStyle name="Currency 61 2 2" xfId="799" xr:uid="{00000000-0005-0000-0000-000030020000}"/>
    <cellStyle name="Currency 61 3" xfId="798" xr:uid="{00000000-0005-0000-0000-000031020000}"/>
    <cellStyle name="Currency 62" xfId="179" xr:uid="{00000000-0005-0000-0000-000032020000}"/>
    <cellStyle name="Currency 62 2" xfId="486" xr:uid="{00000000-0005-0000-0000-000033020000}"/>
    <cellStyle name="Currency 62 2 2" xfId="801" xr:uid="{00000000-0005-0000-0000-000034020000}"/>
    <cellStyle name="Currency 62 3" xfId="800" xr:uid="{00000000-0005-0000-0000-000035020000}"/>
    <cellStyle name="Currency 63" xfId="182" xr:uid="{00000000-0005-0000-0000-000036020000}"/>
    <cellStyle name="Currency 63 2" xfId="488" xr:uid="{00000000-0005-0000-0000-000037020000}"/>
    <cellStyle name="Currency 63 2 2" xfId="803" xr:uid="{00000000-0005-0000-0000-000038020000}"/>
    <cellStyle name="Currency 63 3" xfId="802" xr:uid="{00000000-0005-0000-0000-000039020000}"/>
    <cellStyle name="Currency 64" xfId="185" xr:uid="{00000000-0005-0000-0000-00003A020000}"/>
    <cellStyle name="Currency 64 2" xfId="490" xr:uid="{00000000-0005-0000-0000-00003B020000}"/>
    <cellStyle name="Currency 64 2 2" xfId="805" xr:uid="{00000000-0005-0000-0000-00003C020000}"/>
    <cellStyle name="Currency 64 3" xfId="804" xr:uid="{00000000-0005-0000-0000-00003D020000}"/>
    <cellStyle name="Currency 66" xfId="190" xr:uid="{00000000-0005-0000-0000-00003E020000}"/>
    <cellStyle name="Currency 66 2" xfId="493" xr:uid="{00000000-0005-0000-0000-00003F020000}"/>
    <cellStyle name="Currency 66 2 2" xfId="807" xr:uid="{00000000-0005-0000-0000-000040020000}"/>
    <cellStyle name="Currency 66 3" xfId="806" xr:uid="{00000000-0005-0000-0000-000041020000}"/>
    <cellStyle name="Currency 67" xfId="193" xr:uid="{00000000-0005-0000-0000-000042020000}"/>
    <cellStyle name="Currency 67 2" xfId="495" xr:uid="{00000000-0005-0000-0000-000043020000}"/>
    <cellStyle name="Currency 67 2 2" xfId="809" xr:uid="{00000000-0005-0000-0000-000044020000}"/>
    <cellStyle name="Currency 67 3" xfId="808" xr:uid="{00000000-0005-0000-0000-000045020000}"/>
    <cellStyle name="Currency 68" xfId="196" xr:uid="{00000000-0005-0000-0000-000046020000}"/>
    <cellStyle name="Currency 68 2" xfId="497" xr:uid="{00000000-0005-0000-0000-000047020000}"/>
    <cellStyle name="Currency 68 2 2" xfId="811" xr:uid="{00000000-0005-0000-0000-000048020000}"/>
    <cellStyle name="Currency 68 3" xfId="810" xr:uid="{00000000-0005-0000-0000-000049020000}"/>
    <cellStyle name="Currency 69" xfId="199" xr:uid="{00000000-0005-0000-0000-00004A020000}"/>
    <cellStyle name="Currency 69 2" xfId="499" xr:uid="{00000000-0005-0000-0000-00004B020000}"/>
    <cellStyle name="Currency 69 2 2" xfId="813" xr:uid="{00000000-0005-0000-0000-00004C020000}"/>
    <cellStyle name="Currency 69 3" xfId="812" xr:uid="{00000000-0005-0000-0000-00004D020000}"/>
    <cellStyle name="Currency 7" xfId="16" xr:uid="{00000000-0005-0000-0000-00004E020000}"/>
    <cellStyle name="Currency 7 2" xfId="378" xr:uid="{00000000-0005-0000-0000-00004F020000}"/>
    <cellStyle name="Currency 7 2 2" xfId="815" xr:uid="{00000000-0005-0000-0000-000050020000}"/>
    <cellStyle name="Currency 7 3" xfId="814" xr:uid="{00000000-0005-0000-0000-000051020000}"/>
    <cellStyle name="Currency 70" xfId="202" xr:uid="{00000000-0005-0000-0000-000052020000}"/>
    <cellStyle name="Currency 70 2" xfId="501" xr:uid="{00000000-0005-0000-0000-000053020000}"/>
    <cellStyle name="Currency 70 2 2" xfId="817" xr:uid="{00000000-0005-0000-0000-000054020000}"/>
    <cellStyle name="Currency 70 3" xfId="816" xr:uid="{00000000-0005-0000-0000-000055020000}"/>
    <cellStyle name="Currency 71" xfId="205" xr:uid="{00000000-0005-0000-0000-000056020000}"/>
    <cellStyle name="Currency 71 2" xfId="503" xr:uid="{00000000-0005-0000-0000-000057020000}"/>
    <cellStyle name="Currency 71 2 2" xfId="819" xr:uid="{00000000-0005-0000-0000-000058020000}"/>
    <cellStyle name="Currency 71 3" xfId="818" xr:uid="{00000000-0005-0000-0000-000059020000}"/>
    <cellStyle name="Currency 72" xfId="208" xr:uid="{00000000-0005-0000-0000-00005A020000}"/>
    <cellStyle name="Currency 72 2" xfId="505" xr:uid="{00000000-0005-0000-0000-00005B020000}"/>
    <cellStyle name="Currency 72 2 2" xfId="821" xr:uid="{00000000-0005-0000-0000-00005C020000}"/>
    <cellStyle name="Currency 72 3" xfId="820" xr:uid="{00000000-0005-0000-0000-00005D020000}"/>
    <cellStyle name="Currency 73" xfId="211" xr:uid="{00000000-0005-0000-0000-00005E020000}"/>
    <cellStyle name="Currency 73 2" xfId="507" xr:uid="{00000000-0005-0000-0000-00005F020000}"/>
    <cellStyle name="Currency 73 2 2" xfId="823" xr:uid="{00000000-0005-0000-0000-000060020000}"/>
    <cellStyle name="Currency 73 3" xfId="822" xr:uid="{00000000-0005-0000-0000-000061020000}"/>
    <cellStyle name="Currency 74" xfId="214" xr:uid="{00000000-0005-0000-0000-000062020000}"/>
    <cellStyle name="Currency 74 2" xfId="509" xr:uid="{00000000-0005-0000-0000-000063020000}"/>
    <cellStyle name="Currency 74 2 2" xfId="825" xr:uid="{00000000-0005-0000-0000-000064020000}"/>
    <cellStyle name="Currency 74 3" xfId="824" xr:uid="{00000000-0005-0000-0000-000065020000}"/>
    <cellStyle name="Currency 75" xfId="217" xr:uid="{00000000-0005-0000-0000-000066020000}"/>
    <cellStyle name="Currency 75 2" xfId="511" xr:uid="{00000000-0005-0000-0000-000067020000}"/>
    <cellStyle name="Currency 75 2 2" xfId="827" xr:uid="{00000000-0005-0000-0000-000068020000}"/>
    <cellStyle name="Currency 75 3" xfId="826" xr:uid="{00000000-0005-0000-0000-000069020000}"/>
    <cellStyle name="Currency 76" xfId="220" xr:uid="{00000000-0005-0000-0000-00006A020000}"/>
    <cellStyle name="Currency 76 2" xfId="513" xr:uid="{00000000-0005-0000-0000-00006B020000}"/>
    <cellStyle name="Currency 76 2 2" xfId="829" xr:uid="{00000000-0005-0000-0000-00006C020000}"/>
    <cellStyle name="Currency 76 3" xfId="828" xr:uid="{00000000-0005-0000-0000-00006D020000}"/>
    <cellStyle name="Currency 77" xfId="223" xr:uid="{00000000-0005-0000-0000-00006E020000}"/>
    <cellStyle name="Currency 77 2" xfId="515" xr:uid="{00000000-0005-0000-0000-00006F020000}"/>
    <cellStyle name="Currency 77 2 2" xfId="831" xr:uid="{00000000-0005-0000-0000-000070020000}"/>
    <cellStyle name="Currency 77 3" xfId="830" xr:uid="{00000000-0005-0000-0000-000071020000}"/>
    <cellStyle name="Currency 78" xfId="226" xr:uid="{00000000-0005-0000-0000-000072020000}"/>
    <cellStyle name="Currency 78 2" xfId="517" xr:uid="{00000000-0005-0000-0000-000073020000}"/>
    <cellStyle name="Currency 78 2 2" xfId="833" xr:uid="{00000000-0005-0000-0000-000074020000}"/>
    <cellStyle name="Currency 78 3" xfId="832" xr:uid="{00000000-0005-0000-0000-000075020000}"/>
    <cellStyle name="Currency 79" xfId="229" xr:uid="{00000000-0005-0000-0000-000076020000}"/>
    <cellStyle name="Currency 79 2" xfId="519" xr:uid="{00000000-0005-0000-0000-000077020000}"/>
    <cellStyle name="Currency 79 2 2" xfId="835" xr:uid="{00000000-0005-0000-0000-000078020000}"/>
    <cellStyle name="Currency 79 3" xfId="834" xr:uid="{00000000-0005-0000-0000-000079020000}"/>
    <cellStyle name="Currency 8" xfId="19" xr:uid="{00000000-0005-0000-0000-00007A020000}"/>
    <cellStyle name="Currency 8 2" xfId="380" xr:uid="{00000000-0005-0000-0000-00007B020000}"/>
    <cellStyle name="Currency 8 2 2" xfId="837" xr:uid="{00000000-0005-0000-0000-00007C020000}"/>
    <cellStyle name="Currency 8 3" xfId="836" xr:uid="{00000000-0005-0000-0000-00007D020000}"/>
    <cellStyle name="Currency 80" xfId="232" xr:uid="{00000000-0005-0000-0000-00007E020000}"/>
    <cellStyle name="Currency 80 2" xfId="521" xr:uid="{00000000-0005-0000-0000-00007F020000}"/>
    <cellStyle name="Currency 80 2 2" xfId="839" xr:uid="{00000000-0005-0000-0000-000080020000}"/>
    <cellStyle name="Currency 80 3" xfId="838" xr:uid="{00000000-0005-0000-0000-000081020000}"/>
    <cellStyle name="Currency 81" xfId="235" xr:uid="{00000000-0005-0000-0000-000082020000}"/>
    <cellStyle name="Currency 81 2" xfId="523" xr:uid="{00000000-0005-0000-0000-000083020000}"/>
    <cellStyle name="Currency 81 2 2" xfId="841" xr:uid="{00000000-0005-0000-0000-000084020000}"/>
    <cellStyle name="Currency 81 3" xfId="840" xr:uid="{00000000-0005-0000-0000-000085020000}"/>
    <cellStyle name="Currency 82" xfId="238" xr:uid="{00000000-0005-0000-0000-000086020000}"/>
    <cellStyle name="Currency 82 2" xfId="525" xr:uid="{00000000-0005-0000-0000-000087020000}"/>
    <cellStyle name="Currency 82 2 2" xfId="843" xr:uid="{00000000-0005-0000-0000-000088020000}"/>
    <cellStyle name="Currency 82 3" xfId="842" xr:uid="{00000000-0005-0000-0000-000089020000}"/>
    <cellStyle name="Currency 83" xfId="241" xr:uid="{00000000-0005-0000-0000-00008A020000}"/>
    <cellStyle name="Currency 83 2" xfId="527" xr:uid="{00000000-0005-0000-0000-00008B020000}"/>
    <cellStyle name="Currency 83 2 2" xfId="845" xr:uid="{00000000-0005-0000-0000-00008C020000}"/>
    <cellStyle name="Currency 83 3" xfId="844" xr:uid="{00000000-0005-0000-0000-00008D020000}"/>
    <cellStyle name="Currency 84" xfId="244" xr:uid="{00000000-0005-0000-0000-00008E020000}"/>
    <cellStyle name="Currency 84 2" xfId="529" xr:uid="{00000000-0005-0000-0000-00008F020000}"/>
    <cellStyle name="Currency 84 2 2" xfId="847" xr:uid="{00000000-0005-0000-0000-000090020000}"/>
    <cellStyle name="Currency 84 3" xfId="846" xr:uid="{00000000-0005-0000-0000-000091020000}"/>
    <cellStyle name="Currency 85" xfId="247" xr:uid="{00000000-0005-0000-0000-000092020000}"/>
    <cellStyle name="Currency 85 2" xfId="531" xr:uid="{00000000-0005-0000-0000-000093020000}"/>
    <cellStyle name="Currency 85 2 2" xfId="849" xr:uid="{00000000-0005-0000-0000-000094020000}"/>
    <cellStyle name="Currency 85 3" xfId="848" xr:uid="{00000000-0005-0000-0000-000095020000}"/>
    <cellStyle name="Currency 86" xfId="250" xr:uid="{00000000-0005-0000-0000-000096020000}"/>
    <cellStyle name="Currency 86 2" xfId="533" xr:uid="{00000000-0005-0000-0000-000097020000}"/>
    <cellStyle name="Currency 86 2 2" xfId="851" xr:uid="{00000000-0005-0000-0000-000098020000}"/>
    <cellStyle name="Currency 86 3" xfId="850" xr:uid="{00000000-0005-0000-0000-000099020000}"/>
    <cellStyle name="Currency 87" xfId="253" xr:uid="{00000000-0005-0000-0000-00009A020000}"/>
    <cellStyle name="Currency 87 2" xfId="535" xr:uid="{00000000-0005-0000-0000-00009B020000}"/>
    <cellStyle name="Currency 87 2 2" xfId="853" xr:uid="{00000000-0005-0000-0000-00009C020000}"/>
    <cellStyle name="Currency 87 3" xfId="852" xr:uid="{00000000-0005-0000-0000-00009D020000}"/>
    <cellStyle name="Currency 88" xfId="256" xr:uid="{00000000-0005-0000-0000-00009E020000}"/>
    <cellStyle name="Currency 88 2" xfId="537" xr:uid="{00000000-0005-0000-0000-00009F020000}"/>
    <cellStyle name="Currency 88 2 2" xfId="855" xr:uid="{00000000-0005-0000-0000-0000A0020000}"/>
    <cellStyle name="Currency 88 3" xfId="854" xr:uid="{00000000-0005-0000-0000-0000A1020000}"/>
    <cellStyle name="Currency 89" xfId="259" xr:uid="{00000000-0005-0000-0000-0000A2020000}"/>
    <cellStyle name="Currency 89 2" xfId="539" xr:uid="{00000000-0005-0000-0000-0000A3020000}"/>
    <cellStyle name="Currency 89 2 2" xfId="857" xr:uid="{00000000-0005-0000-0000-0000A4020000}"/>
    <cellStyle name="Currency 89 3" xfId="856" xr:uid="{00000000-0005-0000-0000-0000A5020000}"/>
    <cellStyle name="Currency 9" xfId="22" xr:uid="{00000000-0005-0000-0000-0000A6020000}"/>
    <cellStyle name="Currency 9 2" xfId="382" xr:uid="{00000000-0005-0000-0000-0000A7020000}"/>
    <cellStyle name="Currency 9 2 2" xfId="859" xr:uid="{00000000-0005-0000-0000-0000A8020000}"/>
    <cellStyle name="Currency 9 3" xfId="858" xr:uid="{00000000-0005-0000-0000-0000A9020000}"/>
    <cellStyle name="Currency 90" xfId="262" xr:uid="{00000000-0005-0000-0000-0000AA020000}"/>
    <cellStyle name="Currency 90 2" xfId="542" xr:uid="{00000000-0005-0000-0000-0000AB020000}"/>
    <cellStyle name="Currency 90 2 2" xfId="861" xr:uid="{00000000-0005-0000-0000-0000AC020000}"/>
    <cellStyle name="Currency 90 3" xfId="860" xr:uid="{00000000-0005-0000-0000-0000AD020000}"/>
    <cellStyle name="Currency 91" xfId="265" xr:uid="{00000000-0005-0000-0000-0000AE020000}"/>
    <cellStyle name="Currency 91 2" xfId="544" xr:uid="{00000000-0005-0000-0000-0000AF020000}"/>
    <cellStyle name="Currency 91 2 2" xfId="863" xr:uid="{00000000-0005-0000-0000-0000B0020000}"/>
    <cellStyle name="Currency 91 3" xfId="862" xr:uid="{00000000-0005-0000-0000-0000B1020000}"/>
    <cellStyle name="Currency 92" xfId="268" xr:uid="{00000000-0005-0000-0000-0000B2020000}"/>
    <cellStyle name="Currency 92 2" xfId="546" xr:uid="{00000000-0005-0000-0000-0000B3020000}"/>
    <cellStyle name="Currency 92 2 2" xfId="865" xr:uid="{00000000-0005-0000-0000-0000B4020000}"/>
    <cellStyle name="Currency 92 3" xfId="864" xr:uid="{00000000-0005-0000-0000-0000B5020000}"/>
    <cellStyle name="Currency 93" xfId="271" xr:uid="{00000000-0005-0000-0000-0000B6020000}"/>
    <cellStyle name="Currency 93 2" xfId="548" xr:uid="{00000000-0005-0000-0000-0000B7020000}"/>
    <cellStyle name="Currency 93 2 2" xfId="867" xr:uid="{00000000-0005-0000-0000-0000B8020000}"/>
    <cellStyle name="Currency 93 3" xfId="866" xr:uid="{00000000-0005-0000-0000-0000B9020000}"/>
    <cellStyle name="Currency 94" xfId="274" xr:uid="{00000000-0005-0000-0000-0000BA020000}"/>
    <cellStyle name="Currency 94 2" xfId="550" xr:uid="{00000000-0005-0000-0000-0000BB020000}"/>
    <cellStyle name="Currency 94 2 2" xfId="869" xr:uid="{00000000-0005-0000-0000-0000BC020000}"/>
    <cellStyle name="Currency 94 3" xfId="868" xr:uid="{00000000-0005-0000-0000-0000BD020000}"/>
    <cellStyle name="Currency 95" xfId="277" xr:uid="{00000000-0005-0000-0000-0000BE020000}"/>
    <cellStyle name="Currency 95 2" xfId="552" xr:uid="{00000000-0005-0000-0000-0000BF020000}"/>
    <cellStyle name="Currency 95 2 2" xfId="871" xr:uid="{00000000-0005-0000-0000-0000C0020000}"/>
    <cellStyle name="Currency 95 3" xfId="870" xr:uid="{00000000-0005-0000-0000-0000C1020000}"/>
    <cellStyle name="Currency 96" xfId="280" xr:uid="{00000000-0005-0000-0000-0000C2020000}"/>
    <cellStyle name="Currency 96 2" xfId="554" xr:uid="{00000000-0005-0000-0000-0000C3020000}"/>
    <cellStyle name="Currency 96 2 2" xfId="873" xr:uid="{00000000-0005-0000-0000-0000C4020000}"/>
    <cellStyle name="Currency 96 3" xfId="872" xr:uid="{00000000-0005-0000-0000-0000C5020000}"/>
    <cellStyle name="Currency 97" xfId="283" xr:uid="{00000000-0005-0000-0000-0000C6020000}"/>
    <cellStyle name="Currency 97 2" xfId="556" xr:uid="{00000000-0005-0000-0000-0000C7020000}"/>
    <cellStyle name="Currency 97 2 2" xfId="875" xr:uid="{00000000-0005-0000-0000-0000C8020000}"/>
    <cellStyle name="Currency 97 3" xfId="874" xr:uid="{00000000-0005-0000-0000-0000C9020000}"/>
    <cellStyle name="Currency 98" xfId="286" xr:uid="{00000000-0005-0000-0000-0000CA020000}"/>
    <cellStyle name="Currency 98 2" xfId="558" xr:uid="{00000000-0005-0000-0000-0000CB020000}"/>
    <cellStyle name="Currency 98 2 2" xfId="877" xr:uid="{00000000-0005-0000-0000-0000CC020000}"/>
    <cellStyle name="Currency 98 3" xfId="876" xr:uid="{00000000-0005-0000-0000-0000CD020000}"/>
    <cellStyle name="Currency 99" xfId="289" xr:uid="{00000000-0005-0000-0000-0000CE020000}"/>
    <cellStyle name="Currency 99 2" xfId="560" xr:uid="{00000000-0005-0000-0000-0000CF020000}"/>
    <cellStyle name="Currency 99 2 2" xfId="879" xr:uid="{00000000-0005-0000-0000-0000D0020000}"/>
    <cellStyle name="Currency 99 3" xfId="878" xr:uid="{00000000-0005-0000-0000-0000D1020000}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Millares 2" xfId="363" xr:uid="{00000000-0005-0000-0000-0000F1030000}"/>
    <cellStyle name="Millares 2 2" xfId="613" xr:uid="{00000000-0005-0000-0000-0000F2030000}"/>
    <cellStyle name="Normal" xfId="0" builtinId="0"/>
    <cellStyle name="Normal 2" xfId="360" xr:uid="{00000000-0005-0000-0000-0000F5030000}"/>
    <cellStyle name="Normal 2 10" xfId="27" xr:uid="{00000000-0005-0000-0000-0000F6030000}"/>
    <cellStyle name="Normal 2 100" xfId="294" xr:uid="{00000000-0005-0000-0000-0000F7030000}"/>
    <cellStyle name="Normal 2 101" xfId="297" xr:uid="{00000000-0005-0000-0000-0000F8030000}"/>
    <cellStyle name="Normal 2 102" xfId="300" xr:uid="{00000000-0005-0000-0000-0000F9030000}"/>
    <cellStyle name="Normal 2 103" xfId="303" xr:uid="{00000000-0005-0000-0000-0000FA030000}"/>
    <cellStyle name="Normal 2 104" xfId="306" xr:uid="{00000000-0005-0000-0000-0000FB030000}"/>
    <cellStyle name="Normal 2 105" xfId="309" xr:uid="{00000000-0005-0000-0000-0000FC030000}"/>
    <cellStyle name="Normal 2 106" xfId="312" xr:uid="{00000000-0005-0000-0000-0000FD030000}"/>
    <cellStyle name="Normal 2 107" xfId="315" xr:uid="{00000000-0005-0000-0000-0000FE030000}"/>
    <cellStyle name="Normal 2 108" xfId="318" xr:uid="{00000000-0005-0000-0000-0000FF030000}"/>
    <cellStyle name="Normal 2 109" xfId="321" xr:uid="{00000000-0005-0000-0000-000000040000}"/>
    <cellStyle name="Normal 2 11" xfId="30" xr:uid="{00000000-0005-0000-0000-000001040000}"/>
    <cellStyle name="Normal 2 110" xfId="324" xr:uid="{00000000-0005-0000-0000-000002040000}"/>
    <cellStyle name="Normal 2 111" xfId="327" xr:uid="{00000000-0005-0000-0000-000003040000}"/>
    <cellStyle name="Normal 2 112" xfId="330" xr:uid="{00000000-0005-0000-0000-000004040000}"/>
    <cellStyle name="Normal 2 113" xfId="333" xr:uid="{00000000-0005-0000-0000-000005040000}"/>
    <cellStyle name="Normal 2 114" xfId="336" xr:uid="{00000000-0005-0000-0000-000006040000}"/>
    <cellStyle name="Normal 2 115" xfId="339" xr:uid="{00000000-0005-0000-0000-000007040000}"/>
    <cellStyle name="Normal 2 116" xfId="342" xr:uid="{00000000-0005-0000-0000-000008040000}"/>
    <cellStyle name="Normal 2 117" xfId="345" xr:uid="{00000000-0005-0000-0000-000009040000}"/>
    <cellStyle name="Normal 2 118" xfId="348" xr:uid="{00000000-0005-0000-0000-00000A040000}"/>
    <cellStyle name="Normal 2 119" xfId="351" xr:uid="{00000000-0005-0000-0000-00000B040000}"/>
    <cellStyle name="Normal 2 12" xfId="33" xr:uid="{00000000-0005-0000-0000-00000C040000}"/>
    <cellStyle name="Normal 2 120" xfId="354" xr:uid="{00000000-0005-0000-0000-00000D040000}"/>
    <cellStyle name="Normal 2 121" xfId="610" xr:uid="{00000000-0005-0000-0000-00000E040000}"/>
    <cellStyle name="Normal 2 122" xfId="624" xr:uid="{00000000-0005-0000-0000-00000F040000}"/>
    <cellStyle name="Normal 2 13" xfId="36" xr:uid="{00000000-0005-0000-0000-000010040000}"/>
    <cellStyle name="Normal 2 14" xfId="39" xr:uid="{00000000-0005-0000-0000-000011040000}"/>
    <cellStyle name="Normal 2 15" xfId="42" xr:uid="{00000000-0005-0000-0000-000012040000}"/>
    <cellStyle name="Normal 2 16" xfId="45" xr:uid="{00000000-0005-0000-0000-000013040000}"/>
    <cellStyle name="Normal 2 17" xfId="48" xr:uid="{00000000-0005-0000-0000-000014040000}"/>
    <cellStyle name="Normal 2 18" xfId="51" xr:uid="{00000000-0005-0000-0000-000015040000}"/>
    <cellStyle name="Normal 2 19" xfId="54" xr:uid="{00000000-0005-0000-0000-000016040000}"/>
    <cellStyle name="Normal 2 2" xfId="3" xr:uid="{00000000-0005-0000-0000-000017040000}"/>
    <cellStyle name="Normal 2 20" xfId="57" xr:uid="{00000000-0005-0000-0000-000018040000}"/>
    <cellStyle name="Normal 2 21" xfId="60" xr:uid="{00000000-0005-0000-0000-000019040000}"/>
    <cellStyle name="Normal 2 22" xfId="63" xr:uid="{00000000-0005-0000-0000-00001A040000}"/>
    <cellStyle name="Normal 2 23" xfId="66" xr:uid="{00000000-0005-0000-0000-00001B040000}"/>
    <cellStyle name="Normal 2 24" xfId="69" xr:uid="{00000000-0005-0000-0000-00001C040000}"/>
    <cellStyle name="Normal 2 25" xfId="72" xr:uid="{00000000-0005-0000-0000-00001D040000}"/>
    <cellStyle name="Normal 2 26" xfId="75" xr:uid="{00000000-0005-0000-0000-00001E040000}"/>
    <cellStyle name="Normal 2 27" xfId="78" xr:uid="{00000000-0005-0000-0000-00001F040000}"/>
    <cellStyle name="Normal 2 28" xfId="81" xr:uid="{00000000-0005-0000-0000-000020040000}"/>
    <cellStyle name="Normal 2 29" xfId="84" xr:uid="{00000000-0005-0000-0000-000021040000}"/>
    <cellStyle name="Normal 2 3" xfId="6" xr:uid="{00000000-0005-0000-0000-000022040000}"/>
    <cellStyle name="Normal 2 30" xfId="87" xr:uid="{00000000-0005-0000-0000-000023040000}"/>
    <cellStyle name="Normal 2 31" xfId="90" xr:uid="{00000000-0005-0000-0000-000024040000}"/>
    <cellStyle name="Normal 2 32" xfId="93" xr:uid="{00000000-0005-0000-0000-000025040000}"/>
    <cellStyle name="Normal 2 33" xfId="96" xr:uid="{00000000-0005-0000-0000-000026040000}"/>
    <cellStyle name="Normal 2 34" xfId="99" xr:uid="{00000000-0005-0000-0000-000027040000}"/>
    <cellStyle name="Normal 2 35" xfId="102" xr:uid="{00000000-0005-0000-0000-000028040000}"/>
    <cellStyle name="Normal 2 36" xfId="105" xr:uid="{00000000-0005-0000-0000-000029040000}"/>
    <cellStyle name="Normal 2 37" xfId="108" xr:uid="{00000000-0005-0000-0000-00002A040000}"/>
    <cellStyle name="Normal 2 38" xfId="111" xr:uid="{00000000-0005-0000-0000-00002B040000}"/>
    <cellStyle name="Normal 2 39" xfId="114" xr:uid="{00000000-0005-0000-0000-00002C040000}"/>
    <cellStyle name="Normal 2 4" xfId="9" xr:uid="{00000000-0005-0000-0000-00002D040000}"/>
    <cellStyle name="Normal 2 40" xfId="117" xr:uid="{00000000-0005-0000-0000-00002E040000}"/>
    <cellStyle name="Normal 2 41" xfId="120" xr:uid="{00000000-0005-0000-0000-00002F040000}"/>
    <cellStyle name="Normal 2 42" xfId="123" xr:uid="{00000000-0005-0000-0000-000030040000}"/>
    <cellStyle name="Normal 2 43" xfId="126" xr:uid="{00000000-0005-0000-0000-000031040000}"/>
    <cellStyle name="Normal 2 44" xfId="129" xr:uid="{00000000-0005-0000-0000-000032040000}"/>
    <cellStyle name="Normal 2 45" xfId="132" xr:uid="{00000000-0005-0000-0000-000033040000}"/>
    <cellStyle name="Normal 2 46" xfId="135" xr:uid="{00000000-0005-0000-0000-000034040000}"/>
    <cellStyle name="Normal 2 47" xfId="138" xr:uid="{00000000-0005-0000-0000-000035040000}"/>
    <cellStyle name="Normal 2 48" xfId="141" xr:uid="{00000000-0005-0000-0000-000036040000}"/>
    <cellStyle name="Normal 2 49" xfId="144" xr:uid="{00000000-0005-0000-0000-000037040000}"/>
    <cellStyle name="Normal 2 5" xfId="12" xr:uid="{00000000-0005-0000-0000-000038040000}"/>
    <cellStyle name="Normal 2 50" xfId="147" xr:uid="{00000000-0005-0000-0000-000039040000}"/>
    <cellStyle name="Normal 2 51" xfId="150" xr:uid="{00000000-0005-0000-0000-00003A040000}"/>
    <cellStyle name="Normal 2 52" xfId="153" xr:uid="{00000000-0005-0000-0000-00003B040000}"/>
    <cellStyle name="Normal 2 53" xfId="155" xr:uid="{00000000-0005-0000-0000-00003C040000}"/>
    <cellStyle name="Normal 2 54" xfId="157" xr:uid="{00000000-0005-0000-0000-00003D040000}"/>
    <cellStyle name="Normal 2 55" xfId="160" xr:uid="{00000000-0005-0000-0000-00003E040000}"/>
    <cellStyle name="Normal 2 56" xfId="163" xr:uid="{00000000-0005-0000-0000-00003F040000}"/>
    <cellStyle name="Normal 2 57" xfId="166" xr:uid="{00000000-0005-0000-0000-000040040000}"/>
    <cellStyle name="Normal 2 58" xfId="169" xr:uid="{00000000-0005-0000-0000-000041040000}"/>
    <cellStyle name="Normal 2 59" xfId="172" xr:uid="{00000000-0005-0000-0000-000042040000}"/>
    <cellStyle name="Normal 2 6" xfId="15" xr:uid="{00000000-0005-0000-0000-000043040000}"/>
    <cellStyle name="Normal 2 60" xfId="175" xr:uid="{00000000-0005-0000-0000-000044040000}"/>
    <cellStyle name="Normal 2 61" xfId="178" xr:uid="{00000000-0005-0000-0000-000045040000}"/>
    <cellStyle name="Normal 2 62" xfId="181" xr:uid="{00000000-0005-0000-0000-000046040000}"/>
    <cellStyle name="Normal 2 63" xfId="184" xr:uid="{00000000-0005-0000-0000-000047040000}"/>
    <cellStyle name="Normal 2 64" xfId="187" xr:uid="{00000000-0005-0000-0000-000048040000}"/>
    <cellStyle name="Normal 2 65" xfId="189" xr:uid="{00000000-0005-0000-0000-000049040000}"/>
    <cellStyle name="Normal 2 66" xfId="192" xr:uid="{00000000-0005-0000-0000-00004A040000}"/>
    <cellStyle name="Normal 2 67" xfId="195" xr:uid="{00000000-0005-0000-0000-00004B040000}"/>
    <cellStyle name="Normal 2 68" xfId="198" xr:uid="{00000000-0005-0000-0000-00004C040000}"/>
    <cellStyle name="Normal 2 69" xfId="201" xr:uid="{00000000-0005-0000-0000-00004D040000}"/>
    <cellStyle name="Normal 2 7" xfId="18" xr:uid="{00000000-0005-0000-0000-00004E040000}"/>
    <cellStyle name="Normal 2 70" xfId="204" xr:uid="{00000000-0005-0000-0000-00004F040000}"/>
    <cellStyle name="Normal 2 71" xfId="207" xr:uid="{00000000-0005-0000-0000-000050040000}"/>
    <cellStyle name="Normal 2 72" xfId="210" xr:uid="{00000000-0005-0000-0000-000051040000}"/>
    <cellStyle name="Normal 2 73" xfId="213" xr:uid="{00000000-0005-0000-0000-000052040000}"/>
    <cellStyle name="Normal 2 74" xfId="216" xr:uid="{00000000-0005-0000-0000-000053040000}"/>
    <cellStyle name="Normal 2 75" xfId="219" xr:uid="{00000000-0005-0000-0000-000054040000}"/>
    <cellStyle name="Normal 2 76" xfId="222" xr:uid="{00000000-0005-0000-0000-000055040000}"/>
    <cellStyle name="Normal 2 77" xfId="225" xr:uid="{00000000-0005-0000-0000-000056040000}"/>
    <cellStyle name="Normal 2 78" xfId="228" xr:uid="{00000000-0005-0000-0000-000057040000}"/>
    <cellStyle name="Normal 2 79" xfId="231" xr:uid="{00000000-0005-0000-0000-000058040000}"/>
    <cellStyle name="Normal 2 8" xfId="21" xr:uid="{00000000-0005-0000-0000-000059040000}"/>
    <cellStyle name="Normal 2 80" xfId="234" xr:uid="{00000000-0005-0000-0000-00005A040000}"/>
    <cellStyle name="Normal 2 81" xfId="237" xr:uid="{00000000-0005-0000-0000-00005B040000}"/>
    <cellStyle name="Normal 2 82" xfId="240" xr:uid="{00000000-0005-0000-0000-00005C040000}"/>
    <cellStyle name="Normal 2 83" xfId="243" xr:uid="{00000000-0005-0000-0000-00005D040000}"/>
    <cellStyle name="Normal 2 84" xfId="246" xr:uid="{00000000-0005-0000-0000-00005E040000}"/>
    <cellStyle name="Normal 2 85" xfId="249" xr:uid="{00000000-0005-0000-0000-00005F040000}"/>
    <cellStyle name="Normal 2 86" xfId="252" xr:uid="{00000000-0005-0000-0000-000060040000}"/>
    <cellStyle name="Normal 2 87" xfId="255" xr:uid="{00000000-0005-0000-0000-000061040000}"/>
    <cellStyle name="Normal 2 88" xfId="258" xr:uid="{00000000-0005-0000-0000-000062040000}"/>
    <cellStyle name="Normal 2 89" xfId="261" xr:uid="{00000000-0005-0000-0000-000063040000}"/>
    <cellStyle name="Normal 2 9" xfId="24" xr:uid="{00000000-0005-0000-0000-000064040000}"/>
    <cellStyle name="Normal 2 90" xfId="264" xr:uid="{00000000-0005-0000-0000-000065040000}"/>
    <cellStyle name="Normal 2 91" xfId="267" xr:uid="{00000000-0005-0000-0000-000066040000}"/>
    <cellStyle name="Normal 2 92" xfId="270" xr:uid="{00000000-0005-0000-0000-000067040000}"/>
    <cellStyle name="Normal 2 93" xfId="273" xr:uid="{00000000-0005-0000-0000-000068040000}"/>
    <cellStyle name="Normal 2 94" xfId="276" xr:uid="{00000000-0005-0000-0000-000069040000}"/>
    <cellStyle name="Normal 2 95" xfId="279" xr:uid="{00000000-0005-0000-0000-00006A040000}"/>
    <cellStyle name="Normal 2 96" xfId="282" xr:uid="{00000000-0005-0000-0000-00006B040000}"/>
    <cellStyle name="Normal 2 97" xfId="285" xr:uid="{00000000-0005-0000-0000-00006C040000}"/>
    <cellStyle name="Normal 2 98" xfId="288" xr:uid="{00000000-0005-0000-0000-00006D040000}"/>
    <cellStyle name="Normal 2 99" xfId="291" xr:uid="{00000000-0005-0000-0000-00006E040000}"/>
    <cellStyle name="Normal 3" xfId="358" xr:uid="{00000000-0005-0000-0000-00006F040000}"/>
    <cellStyle name="Normal 3 2" xfId="608" xr:uid="{00000000-0005-0000-0000-000070040000}"/>
    <cellStyle name="Normal 3 2 2" xfId="881" xr:uid="{00000000-0005-0000-0000-000071040000}"/>
    <cellStyle name="Normal 3 3" xfId="880" xr:uid="{00000000-0005-0000-0000-000072040000}"/>
    <cellStyle name="Normal 4" xfId="367" xr:uid="{00000000-0005-0000-0000-000073040000}"/>
    <cellStyle name="Normal 4 2" xfId="541" xr:uid="{00000000-0005-0000-0000-000074040000}"/>
    <cellStyle name="Normal 5" xfId="366" xr:uid="{00000000-0005-0000-0000-000075040000}"/>
    <cellStyle name="Normal 5 2" xfId="882" xr:uid="{00000000-0005-0000-0000-000076040000}"/>
    <cellStyle name="Normal 6" xfId="617" xr:uid="{00000000-0005-0000-0000-000077040000}"/>
    <cellStyle name="Normal 6 2" xfId="883" xr:uid="{00000000-0005-0000-0000-000078040000}"/>
    <cellStyle name="Normal 7" xfId="620" xr:uid="{00000000-0005-0000-0000-000079040000}"/>
    <cellStyle name="Normal 7 2" xfId="884" xr:uid="{00000000-0005-0000-0000-00007A040000}"/>
    <cellStyle name="Normal 8" xfId="623" xr:uid="{00000000-0005-0000-0000-00007B040000}"/>
    <cellStyle name="Normal 8 2" xfId="641" xr:uid="{00000000-0005-0000-0000-00007C040000}"/>
    <cellStyle name="Percent 2" xfId="364" xr:uid="{00000000-0005-0000-0000-00007D040000}"/>
    <cellStyle name="Percent 2 2" xfId="614" xr:uid="{00000000-0005-0000-0000-00007E040000}"/>
    <cellStyle name="Percent 3" xfId="365" xr:uid="{00000000-0005-0000-0000-00007F040000}"/>
    <cellStyle name="Percent 3 2" xfId="615" xr:uid="{00000000-0005-0000-0000-000080040000}"/>
    <cellStyle name="Percent 3 2 2" xfId="886" xr:uid="{00000000-0005-0000-0000-000081040000}"/>
    <cellStyle name="Percent 3 3" xfId="885" xr:uid="{00000000-0005-0000-0000-000082040000}"/>
    <cellStyle name="Percent 4" xfId="607" xr:uid="{00000000-0005-0000-0000-000083040000}"/>
    <cellStyle name="Percent 5" xfId="622" xr:uid="{00000000-0005-0000-0000-000084040000}"/>
    <cellStyle name="Percent 5 2" xfId="887" xr:uid="{00000000-0005-0000-0000-000085040000}"/>
  </cellStyles>
  <dxfs count="3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AFF0FF"/>
      <color rgb="FFB1B3B4"/>
      <color rgb="FFAE9962"/>
      <color rgb="FFE0E0E0"/>
      <color rgb="FFD9D9D9"/>
      <color rgb="FFE2E2E2"/>
      <color rgb="FFE1D9C5"/>
      <color rgb="FFEEEEEE"/>
      <color rgb="FFEDE8DB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H$21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Resumen tarifas'!A1"/><Relationship Id="rId2" Type="http://schemas.openxmlformats.org/officeDocument/2006/relationships/hyperlink" Target="#'Bupa Global Premier'!A1"/><Relationship Id="rId1" Type="http://schemas.openxmlformats.org/officeDocument/2006/relationships/hyperlink" Target="#'Bupa Global Select'!A1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7.jpeg"/><Relationship Id="rId2" Type="http://schemas.openxmlformats.org/officeDocument/2006/relationships/image" Target="../media/image3.jp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g"/><Relationship Id="rId1" Type="http://schemas.openxmlformats.org/officeDocument/2006/relationships/image" Target="../media/image8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hyperlink" Target="#'INGRESO DE DATOS'!A1"/><Relationship Id="rId1" Type="http://schemas.openxmlformats.org/officeDocument/2006/relationships/image" Target="../media/image11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775074</xdr:colOff>
      <xdr:row>47</xdr:row>
      <xdr:rowOff>100949</xdr:rowOff>
    </xdr:from>
    <xdr:to>
      <xdr:col>5</xdr:col>
      <xdr:colOff>813174</xdr:colOff>
      <xdr:row>54</xdr:row>
      <xdr:rowOff>100949</xdr:rowOff>
    </xdr:to>
    <xdr:sp macro="" textlink="">
      <xdr:nvSpPr>
        <xdr:cNvPr id="11" name="Oval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6655174" y="7466949"/>
          <a:ext cx="1600200" cy="1600200"/>
        </a:xfrm>
        <a:prstGeom prst="ellipse">
          <a:avLst/>
        </a:prstGeom>
        <a:solidFill>
          <a:srgbClr val="B1B3B4"/>
        </a:solidFill>
        <a:ln w="127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GLOBAL SELECT HEALTH PLAN</a:t>
          </a:r>
        </a:p>
      </xdr:txBody>
    </xdr:sp>
    <xdr:clientData/>
  </xdr:twoCellAnchor>
  <xdr:twoCellAnchor editAs="absolute">
    <xdr:from>
      <xdr:col>2</xdr:col>
      <xdr:colOff>1586086</xdr:colOff>
      <xdr:row>47</xdr:row>
      <xdr:rowOff>100949</xdr:rowOff>
    </xdr:from>
    <xdr:to>
      <xdr:col>3</xdr:col>
      <xdr:colOff>1560686</xdr:colOff>
      <xdr:row>54</xdr:row>
      <xdr:rowOff>100949</xdr:rowOff>
    </xdr:to>
    <xdr:sp macro="" textlink="">
      <xdr:nvSpPr>
        <xdr:cNvPr id="3096" name="Oval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4278486" y="7466949"/>
          <a:ext cx="1600200" cy="1600200"/>
        </a:xfrm>
        <a:prstGeom prst="ellipse">
          <a:avLst/>
        </a:prstGeom>
        <a:solidFill>
          <a:srgbClr val="B1B3B4"/>
        </a:solidFill>
        <a:ln w="12700" algn="ctr">
          <a:solidFill>
            <a:srgbClr val="969696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GLOBAL PREMIER HEALTH PLAN</a:t>
          </a:r>
        </a:p>
      </xdr:txBody>
    </xdr:sp>
    <xdr:clientData/>
  </xdr:twoCellAnchor>
  <xdr:oneCellAnchor>
    <xdr:from>
      <xdr:col>0</xdr:col>
      <xdr:colOff>914400</xdr:colOff>
      <xdr:row>37</xdr:row>
      <xdr:rowOff>186872</xdr:rowOff>
    </xdr:from>
    <xdr:ext cx="2032000" cy="962764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14400" y="8352972"/>
          <a:ext cx="2032000" cy="9627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 (Incluir en ésta casilla solo la cantidad de niños cuya edad sea menor de 16 años)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1451428</xdr:colOff>
      <xdr:row>37</xdr:row>
      <xdr:rowOff>214992</xdr:rowOff>
    </xdr:from>
    <xdr:ext cx="2129972" cy="962764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143828" y="8381092"/>
          <a:ext cx="2129972" cy="9627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10 años: (Incluir en ésta casilla solo la cantidad de niños cuya edad sea menor de 10 años)</a:t>
          </a:r>
          <a:endParaRPr lang="en-US" sz="1200" baseline="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twoCellAnchor>
    <xdr:from>
      <xdr:col>3</xdr:col>
      <xdr:colOff>214086</xdr:colOff>
      <xdr:row>56</xdr:row>
      <xdr:rowOff>678</xdr:rowOff>
    </xdr:from>
    <xdr:to>
      <xdr:col>5</xdr:col>
      <xdr:colOff>747486</xdr:colOff>
      <xdr:row>58</xdr:row>
      <xdr:rowOff>183558</xdr:rowOff>
    </xdr:to>
    <xdr:sp macro="" textlink="">
      <xdr:nvSpPr>
        <xdr:cNvPr id="29" name="Text Box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4532086" y="9424078"/>
          <a:ext cx="3657600" cy="640080"/>
        </a:xfrm>
        <a:prstGeom prst="rect">
          <a:avLst/>
        </a:prstGeom>
        <a:solidFill>
          <a:srgbClr val="3399FF"/>
        </a:solidFill>
        <a:ln w="12700">
          <a:solidFill>
            <a:srgbClr val="AFF0FF"/>
          </a:solidFill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25400</xdr:colOff>
          <xdr:row>19</xdr:row>
          <xdr:rowOff>114300</xdr:rowOff>
        </xdr:from>
        <xdr:to>
          <xdr:col>7</xdr:col>
          <xdr:colOff>419100</xdr:colOff>
          <xdr:row>21</xdr:row>
          <xdr:rowOff>12700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0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25400</xdr:colOff>
      <xdr:row>6</xdr:row>
      <xdr:rowOff>152400</xdr:rowOff>
    </xdr:from>
    <xdr:to>
      <xdr:col>9</xdr:col>
      <xdr:colOff>0</xdr:colOff>
      <xdr:row>10</xdr:row>
      <xdr:rowOff>152399</xdr:rowOff>
    </xdr:to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213B4BD9-5071-AF47-8A6E-38AC27A7D1FC}"/>
            </a:ext>
          </a:extLst>
        </xdr:cNvPr>
        <xdr:cNvSpPr txBox="1">
          <a:spLocks noChangeArrowheads="1"/>
        </xdr:cNvSpPr>
      </xdr:nvSpPr>
      <xdr:spPr bwMode="auto">
        <a:xfrm>
          <a:off x="25400" y="1447800"/>
          <a:ext cx="11976100" cy="914399"/>
        </a:xfrm>
        <a:prstGeom prst="rect">
          <a:avLst/>
        </a:prstGeom>
        <a:solidFill>
          <a:srgbClr val="AE9962"/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- Global Health Plans </a:t>
          </a:r>
        </a:p>
        <a:p>
          <a:pPr algn="ctr"/>
          <a:r>
            <a:rPr lang="en-US" sz="2800" b="0" i="0" u="none" strike="noStrike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s-ES" sz="2800" b="0" i="0" u="none" strike="noStrike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Promoción: </a:t>
          </a:r>
          <a:r>
            <a:rPr lang="es-ES" sz="2800" b="1" i="0" u="none" strike="noStrike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Mayo 1 a 31 de julio de 2023</a:t>
          </a:r>
          <a:r>
            <a:rPr lang="en-US" sz="2800" b="0" i="0" u="none" strike="noStrike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</a:p>
      </xdr:txBody>
    </xdr:sp>
    <xdr:clientData/>
  </xdr:twoCellAnchor>
  <xdr:twoCellAnchor>
    <xdr:from>
      <xdr:col>2</xdr:col>
      <xdr:colOff>939800</xdr:colOff>
      <xdr:row>0</xdr:row>
      <xdr:rowOff>76200</xdr:rowOff>
    </xdr:from>
    <xdr:to>
      <xdr:col>8</xdr:col>
      <xdr:colOff>139700</xdr:colOff>
      <xdr:row>5</xdr:row>
      <xdr:rowOff>190500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4B6AE0D2-9705-E946-A536-6565AC085F9A}"/>
            </a:ext>
          </a:extLst>
        </xdr:cNvPr>
        <xdr:cNvSpPr txBox="1">
          <a:spLocks noChangeArrowheads="1"/>
        </xdr:cNvSpPr>
      </xdr:nvSpPr>
      <xdr:spPr bwMode="auto">
        <a:xfrm>
          <a:off x="3632200" y="76200"/>
          <a:ext cx="83439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Panamá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50799</xdr:rowOff>
    </xdr:from>
    <xdr:to>
      <xdr:col>1</xdr:col>
      <xdr:colOff>177800</xdr:colOff>
      <xdr:row>6</xdr:row>
      <xdr:rowOff>39760</xdr:rowOff>
    </xdr:to>
    <xdr:pic>
      <xdr:nvPicPr>
        <xdr:cNvPr id="7" name="Imagen 10">
          <a:extLst>
            <a:ext uri="{FF2B5EF4-FFF2-40B4-BE49-F238E27FC236}">
              <a16:creationId xmlns:a16="http://schemas.microsoft.com/office/drawing/2014/main" id="{6F09A04A-3FCA-2D43-9535-C7A593CCD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0799"/>
          <a:ext cx="1270000" cy="12843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15876</xdr:colOff>
      <xdr:row>0</xdr:row>
      <xdr:rowOff>9526</xdr:rowOff>
    </xdr:from>
    <xdr:to>
      <xdr:col>10</xdr:col>
      <xdr:colOff>249873</xdr:colOff>
      <xdr:row>20</xdr:row>
      <xdr:rowOff>79376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6" y="9526"/>
          <a:ext cx="21625560" cy="3284538"/>
        </a:xfrm>
        <a:prstGeom prst="rect">
          <a:avLst/>
        </a:prstGeom>
      </xdr:spPr>
    </xdr:pic>
    <xdr:clientData/>
  </xdr:twoCellAnchor>
  <xdr:twoCellAnchor editAs="oneCell">
    <xdr:from>
      <xdr:col>0</xdr:col>
      <xdr:colOff>201271</xdr:colOff>
      <xdr:row>1</xdr:row>
      <xdr:rowOff>88447</xdr:rowOff>
    </xdr:from>
    <xdr:to>
      <xdr:col>0</xdr:col>
      <xdr:colOff>1014071</xdr:colOff>
      <xdr:row>6</xdr:row>
      <xdr:rowOff>107497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271" y="247197"/>
          <a:ext cx="812800" cy="812800"/>
        </a:xfrm>
        <a:prstGeom prst="rect">
          <a:avLst/>
        </a:prstGeom>
      </xdr:spPr>
    </xdr:pic>
    <xdr:clientData/>
  </xdr:twoCellAnchor>
  <xdr:twoCellAnchor>
    <xdr:from>
      <xdr:col>0</xdr:col>
      <xdr:colOff>5008564</xdr:colOff>
      <xdr:row>17</xdr:row>
      <xdr:rowOff>31749</xdr:rowOff>
    </xdr:from>
    <xdr:to>
      <xdr:col>3</xdr:col>
      <xdr:colOff>823915</xdr:colOff>
      <xdr:row>20</xdr:row>
      <xdr:rowOff>111124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5008564" y="2770187"/>
          <a:ext cx="5538789" cy="555625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</a:t>
          </a:r>
        </a:p>
      </xdr:txBody>
    </xdr:sp>
    <xdr:clientData/>
  </xdr:twoCellAnchor>
  <xdr:twoCellAnchor>
    <xdr:from>
      <xdr:col>6</xdr:col>
      <xdr:colOff>0</xdr:colOff>
      <xdr:row>28</xdr:row>
      <xdr:rowOff>47625</xdr:rowOff>
    </xdr:from>
    <xdr:to>
      <xdr:col>7</xdr:col>
      <xdr:colOff>1381125</xdr:colOff>
      <xdr:row>29</xdr:row>
      <xdr:rowOff>73024</xdr:rowOff>
    </xdr:to>
    <xdr:sp macro="" textlink="">
      <xdr:nvSpPr>
        <xdr:cNvPr id="21" name="Rectangle 65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rrowheads="1"/>
        </xdr:cNvSpPr>
      </xdr:nvSpPr>
      <xdr:spPr bwMode="auto">
        <a:xfrm>
          <a:off x="12620625" y="5635625"/>
          <a:ext cx="2921000" cy="327024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984250</xdr:colOff>
      <xdr:row>27</xdr:row>
      <xdr:rowOff>95250</xdr:rowOff>
    </xdr:from>
    <xdr:to>
      <xdr:col>8</xdr:col>
      <xdr:colOff>1734344</xdr:colOff>
      <xdr:row>29</xdr:row>
      <xdr:rowOff>242094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00" y="5381625"/>
          <a:ext cx="750094" cy="750094"/>
        </a:xfrm>
        <a:prstGeom prst="rect">
          <a:avLst/>
        </a:prstGeom>
      </xdr:spPr>
    </xdr:pic>
    <xdr:clientData/>
  </xdr:twoCellAnchor>
  <xdr:twoCellAnchor>
    <xdr:from>
      <xdr:col>8</xdr:col>
      <xdr:colOff>1389063</xdr:colOff>
      <xdr:row>2</xdr:row>
      <xdr:rowOff>0</xdr:rowOff>
    </xdr:from>
    <xdr:to>
      <xdr:col>9</xdr:col>
      <xdr:colOff>1312938</xdr:colOff>
      <xdr:row>6</xdr:row>
      <xdr:rowOff>101600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9268282" y="317500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18</xdr:row>
      <xdr:rowOff>0</xdr:rowOff>
    </xdr:from>
    <xdr:to>
      <xdr:col>0</xdr:col>
      <xdr:colOff>2809875</xdr:colOff>
      <xdr:row>20</xdr:row>
      <xdr:rowOff>81944</xdr:rowOff>
    </xdr:to>
    <xdr:sp macro="" textlink="">
      <xdr:nvSpPr>
        <xdr:cNvPr id="10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0" y="2997200"/>
          <a:ext cx="2809875" cy="412144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0</xdr:col>
      <xdr:colOff>0</xdr:colOff>
      <xdr:row>23</xdr:row>
      <xdr:rowOff>76200</xdr:rowOff>
    </xdr:from>
    <xdr:to>
      <xdr:col>3</xdr:col>
      <xdr:colOff>25400</xdr:colOff>
      <xdr:row>119</xdr:row>
      <xdr:rowOff>139700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0" y="4254500"/>
          <a:ext cx="9740900" cy="26212800"/>
          <a:chOff x="0" y="4724400"/>
          <a:chExt cx="7556500" cy="1992630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3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724400"/>
            <a:ext cx="7556500" cy="6997700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1709400"/>
            <a:ext cx="7556500" cy="6324600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7957800"/>
            <a:ext cx="7556500" cy="669290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15876</xdr:colOff>
      <xdr:row>0</xdr:row>
      <xdr:rowOff>15876</xdr:rowOff>
    </xdr:from>
    <xdr:to>
      <xdr:col>9</xdr:col>
      <xdr:colOff>1496061</xdr:colOff>
      <xdr:row>20</xdr:row>
      <xdr:rowOff>52917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6" y="15876"/>
          <a:ext cx="21625560" cy="3264958"/>
        </a:xfrm>
        <a:prstGeom prst="rect">
          <a:avLst/>
        </a:prstGeom>
      </xdr:spPr>
    </xdr:pic>
    <xdr:clientData/>
  </xdr:twoCellAnchor>
  <xdr:twoCellAnchor editAs="oneCell">
    <xdr:from>
      <xdr:col>0</xdr:col>
      <xdr:colOff>207886</xdr:colOff>
      <xdr:row>0</xdr:row>
      <xdr:rowOff>141363</xdr:rowOff>
    </xdr:from>
    <xdr:to>
      <xdr:col>0</xdr:col>
      <xdr:colOff>1020686</xdr:colOff>
      <xdr:row>6</xdr:row>
      <xdr:rowOff>1663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86" y="141363"/>
          <a:ext cx="812800" cy="812800"/>
        </a:xfrm>
        <a:prstGeom prst="rect">
          <a:avLst/>
        </a:prstGeom>
      </xdr:spPr>
    </xdr:pic>
    <xdr:clientData/>
  </xdr:twoCellAnchor>
  <xdr:twoCellAnchor>
    <xdr:from>
      <xdr:col>1</xdr:col>
      <xdr:colOff>2370668</xdr:colOff>
      <xdr:row>17</xdr:row>
      <xdr:rowOff>11641</xdr:rowOff>
    </xdr:from>
    <xdr:to>
      <xdr:col>5</xdr:col>
      <xdr:colOff>710144</xdr:colOff>
      <xdr:row>20</xdr:row>
      <xdr:rowOff>91016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7768168" y="2763308"/>
          <a:ext cx="5536143" cy="555625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</a:t>
          </a:r>
        </a:p>
      </xdr:txBody>
    </xdr:sp>
    <xdr:clientData/>
  </xdr:twoCellAnchor>
  <xdr:twoCellAnchor>
    <xdr:from>
      <xdr:col>6</xdr:col>
      <xdr:colOff>79375</xdr:colOff>
      <xdr:row>28</xdr:row>
      <xdr:rowOff>79375</xdr:rowOff>
    </xdr:from>
    <xdr:to>
      <xdr:col>7</xdr:col>
      <xdr:colOff>1301750</xdr:colOff>
      <xdr:row>29</xdr:row>
      <xdr:rowOff>104774</xdr:rowOff>
    </xdr:to>
    <xdr:sp macro="" textlink="">
      <xdr:nvSpPr>
        <xdr:cNvPr id="21" name="Rectangle 65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12477750" y="5683250"/>
          <a:ext cx="2762250" cy="327024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968375</xdr:colOff>
      <xdr:row>27</xdr:row>
      <xdr:rowOff>95250</xdr:rowOff>
    </xdr:from>
    <xdr:to>
      <xdr:col>8</xdr:col>
      <xdr:colOff>1718469</xdr:colOff>
      <xdr:row>29</xdr:row>
      <xdr:rowOff>242094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7125" y="5397500"/>
          <a:ext cx="750094" cy="750094"/>
        </a:xfrm>
        <a:prstGeom prst="rect">
          <a:avLst/>
        </a:prstGeom>
      </xdr:spPr>
    </xdr:pic>
    <xdr:clientData/>
  </xdr:twoCellAnchor>
  <xdr:twoCellAnchor>
    <xdr:from>
      <xdr:col>8</xdr:col>
      <xdr:colOff>1375834</xdr:colOff>
      <xdr:row>1</xdr:row>
      <xdr:rowOff>52917</xdr:rowOff>
    </xdr:from>
    <xdr:to>
      <xdr:col>9</xdr:col>
      <xdr:colOff>1293095</xdr:colOff>
      <xdr:row>5</xdr:row>
      <xdr:rowOff>154517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9367501" y="211667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17</xdr:row>
      <xdr:rowOff>139700</xdr:rowOff>
    </xdr:from>
    <xdr:to>
      <xdr:col>0</xdr:col>
      <xdr:colOff>2809875</xdr:colOff>
      <xdr:row>20</xdr:row>
      <xdr:rowOff>56544</xdr:rowOff>
    </xdr:to>
    <xdr:sp macro="" textlink="">
      <xdr:nvSpPr>
        <xdr:cNvPr id="10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0" y="2971800"/>
          <a:ext cx="2809875" cy="412144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0</xdr:col>
      <xdr:colOff>0</xdr:colOff>
      <xdr:row>23</xdr:row>
      <xdr:rowOff>0</xdr:rowOff>
    </xdr:from>
    <xdr:to>
      <xdr:col>2</xdr:col>
      <xdr:colOff>279400</xdr:colOff>
      <xdr:row>86</xdr:row>
      <xdr:rowOff>182282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0" y="4191000"/>
          <a:ext cx="9893300" cy="19346582"/>
          <a:chOff x="0" y="4445000"/>
          <a:chExt cx="7556500" cy="1377950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445000"/>
            <a:ext cx="7556500" cy="7556500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1861800"/>
            <a:ext cx="7556500" cy="636270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546100</xdr:colOff>
      <xdr:row>12</xdr:row>
      <xdr:rowOff>127000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13652500" cy="21463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13</xdr:row>
      <xdr:rowOff>30617</xdr:rowOff>
    </xdr:from>
    <xdr:to>
      <xdr:col>1</xdr:col>
      <xdr:colOff>723900</xdr:colOff>
      <xdr:row>15</xdr:row>
      <xdr:rowOff>116342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76200" y="2233273"/>
          <a:ext cx="2862263" cy="41910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  <a:p>
          <a:pPr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Microsoft Sans Serif"/>
            <a:cs typeface="Microsoft Sans Serif"/>
          </a:endParaRPr>
        </a:p>
      </xdr:txBody>
    </xdr:sp>
    <xdr:clientData fPrintsWithSheet="0"/>
  </xdr:twoCellAnchor>
  <xdr:twoCellAnchor>
    <xdr:from>
      <xdr:col>2</xdr:col>
      <xdr:colOff>1352020</xdr:colOff>
      <xdr:row>26</xdr:row>
      <xdr:rowOff>54208</xdr:rowOff>
    </xdr:from>
    <xdr:to>
      <xdr:col>4</xdr:col>
      <xdr:colOff>1439333</xdr:colOff>
      <xdr:row>28</xdr:row>
      <xdr:rowOff>148167</xdr:rowOff>
    </xdr:to>
    <xdr:sp macro="" textlink="">
      <xdr:nvSpPr>
        <xdr:cNvPr id="24756" name="Rectangle 13">
          <a:extLst>
            <a:ext uri="{FF2B5EF4-FFF2-40B4-BE49-F238E27FC236}">
              <a16:creationId xmlns:a16="http://schemas.microsoft.com/office/drawing/2014/main" id="{00000000-0008-0000-0600-0000B4600000}"/>
            </a:ext>
          </a:extLst>
        </xdr:cNvPr>
        <xdr:cNvSpPr>
          <a:spLocks noChangeArrowheads="1"/>
        </xdr:cNvSpPr>
      </xdr:nvSpPr>
      <xdr:spPr bwMode="auto">
        <a:xfrm>
          <a:off x="4622270" y="4732041"/>
          <a:ext cx="3156480" cy="411459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204446</xdr:colOff>
      <xdr:row>1</xdr:row>
      <xdr:rowOff>77447</xdr:rowOff>
    </xdr:from>
    <xdr:to>
      <xdr:col>0</xdr:col>
      <xdr:colOff>1017246</xdr:colOff>
      <xdr:row>6</xdr:row>
      <xdr:rowOff>26647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46" y="242547"/>
          <a:ext cx="8128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1428750</xdr:colOff>
      <xdr:row>13</xdr:row>
      <xdr:rowOff>148167</xdr:rowOff>
    </xdr:from>
    <xdr:to>
      <xdr:col>6</xdr:col>
      <xdr:colOff>654844</xdr:colOff>
      <xdr:row>17</xdr:row>
      <xdr:rowOff>125677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083" y="2254250"/>
          <a:ext cx="750094" cy="750094"/>
        </a:xfrm>
        <a:prstGeom prst="rect">
          <a:avLst/>
        </a:prstGeom>
      </xdr:spPr>
    </xdr:pic>
    <xdr:clientData/>
  </xdr:twoCellAnchor>
  <xdr:twoCellAnchor>
    <xdr:from>
      <xdr:col>6</xdr:col>
      <xdr:colOff>1168400</xdr:colOff>
      <xdr:row>6</xdr:row>
      <xdr:rowOff>0</xdr:rowOff>
    </xdr:from>
    <xdr:to>
      <xdr:col>8</xdr:col>
      <xdr:colOff>619994</xdr:colOff>
      <xdr:row>10</xdr:row>
      <xdr:rowOff>76200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1798300" y="1028700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44"/>
  <sheetViews>
    <sheetView showGridLines="0" tabSelected="1" zoomScaleNormal="100" workbookViewId="0">
      <selection activeCell="H57" sqref="H57"/>
    </sheetView>
  </sheetViews>
  <sheetFormatPr baseColWidth="10" defaultColWidth="20.5" defaultRowHeight="18" x14ac:dyDescent="0.2"/>
  <cols>
    <col min="1" max="1" width="14.83203125" style="3" customWidth="1"/>
    <col min="2" max="2" width="20.5" style="3" customWidth="1"/>
    <col min="3" max="3" width="21.33203125" style="3" customWidth="1"/>
    <col min="4" max="7" width="20.5" style="3" customWidth="1"/>
    <col min="8" max="8" width="16.6640625" style="3" customWidth="1"/>
    <col min="9" max="9" width="2.1640625" style="3" customWidth="1"/>
    <col min="10" max="10" width="15.1640625" style="3" customWidth="1"/>
    <col min="11" max="12" width="20.5" style="3"/>
    <col min="13" max="13" width="11.6640625" style="3" customWidth="1"/>
    <col min="14" max="16384" width="20.5" style="3"/>
  </cols>
  <sheetData>
    <row r="1" spans="1:13" ht="12.75" customHeight="1" x14ac:dyDescent="0.2"/>
    <row r="2" spans="1:13" x14ac:dyDescent="0.2">
      <c r="H2" s="3" t="s">
        <v>2</v>
      </c>
      <c r="I2" s="3" t="s">
        <v>2</v>
      </c>
    </row>
    <row r="6" spans="1:13" x14ac:dyDescent="0.2">
      <c r="H6" s="4" t="s">
        <v>2</v>
      </c>
      <c r="I6" s="4" t="s">
        <v>2</v>
      </c>
      <c r="J6" s="4"/>
    </row>
    <row r="11" spans="1:13" ht="27" customHeight="1" x14ac:dyDescent="0.2">
      <c r="A11" s="175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</row>
    <row r="13" spans="1:13" x14ac:dyDescent="0.2">
      <c r="A13" s="5" t="s">
        <v>34</v>
      </c>
    </row>
    <row r="15" spans="1:13" x14ac:dyDescent="0.2">
      <c r="B15" s="176" t="s">
        <v>35</v>
      </c>
      <c r="C15" s="177"/>
      <c r="D15" s="178" t="s">
        <v>67</v>
      </c>
      <c r="E15" s="179"/>
      <c r="F15" s="179"/>
      <c r="G15" s="179"/>
      <c r="H15" s="180"/>
    </row>
    <row r="16" spans="1:13" ht="9.5" customHeight="1" x14ac:dyDescent="0.2"/>
    <row r="17" spans="1:10" x14ac:dyDescent="0.2">
      <c r="B17" s="176" t="s">
        <v>36</v>
      </c>
      <c r="C17" s="176"/>
      <c r="D17" s="61">
        <v>1</v>
      </c>
      <c r="F17" s="176" t="s">
        <v>38</v>
      </c>
      <c r="G17" s="177"/>
      <c r="H17" s="61">
        <v>0</v>
      </c>
      <c r="J17" s="66"/>
    </row>
    <row r="18" spans="1:10" ht="9.5" customHeight="1" x14ac:dyDescent="0.2"/>
    <row r="19" spans="1:10" x14ac:dyDescent="0.2">
      <c r="B19" s="176" t="s">
        <v>37</v>
      </c>
      <c r="C19" s="177"/>
      <c r="D19" s="61">
        <v>29</v>
      </c>
      <c r="F19" s="176" t="s">
        <v>39</v>
      </c>
      <c r="G19" s="177"/>
      <c r="H19" s="61">
        <v>46</v>
      </c>
    </row>
    <row r="20" spans="1:10" ht="10.5" customHeight="1" x14ac:dyDescent="0.2"/>
    <row r="21" spans="1:10" ht="18.75" customHeight="1" x14ac:dyDescent="0.2">
      <c r="D21" s="135"/>
      <c r="E21" s="135"/>
      <c r="F21" s="135"/>
      <c r="G21" s="164" t="s">
        <v>73</v>
      </c>
      <c r="H21" s="165" t="b">
        <v>0</v>
      </c>
    </row>
    <row r="23" spans="1:10" x14ac:dyDescent="0.2">
      <c r="A23" s="5" t="s">
        <v>40</v>
      </c>
    </row>
    <row r="24" spans="1:10" x14ac:dyDescent="0.2">
      <c r="A24" s="5"/>
    </row>
    <row r="25" spans="1:10" hidden="1" x14ac:dyDescent="0.2"/>
    <row r="26" spans="1:10" hidden="1" x14ac:dyDescent="0.2"/>
    <row r="27" spans="1:10" hidden="1" x14ac:dyDescent="0.2"/>
    <row r="28" spans="1:10" hidden="1" x14ac:dyDescent="0.2"/>
    <row r="29" spans="1:10" hidden="1" x14ac:dyDescent="0.2"/>
    <row r="30" spans="1:10" hidden="1" x14ac:dyDescent="0.2"/>
    <row r="31" spans="1:10" hidden="1" x14ac:dyDescent="0.2"/>
    <row r="32" spans="1:10" hidden="1" x14ac:dyDescent="0.2"/>
    <row r="33" spans="2:8" hidden="1" x14ac:dyDescent="0.2"/>
    <row r="34" spans="2:8" hidden="1" x14ac:dyDescent="0.2"/>
    <row r="35" spans="2:8" hidden="1" x14ac:dyDescent="0.2"/>
    <row r="36" spans="2:8" hidden="1" x14ac:dyDescent="0.2"/>
    <row r="37" spans="2:8" hidden="1" x14ac:dyDescent="0.2"/>
    <row r="41" spans="2:8" ht="9" customHeight="1" x14ac:dyDescent="0.2"/>
    <row r="42" spans="2:8" x14ac:dyDescent="0.2">
      <c r="D42" s="174"/>
      <c r="E42" s="174"/>
      <c r="G42" s="174"/>
      <c r="H42" s="174"/>
    </row>
    <row r="44" spans="2:8" x14ac:dyDescent="0.2">
      <c r="B44" s="61">
        <v>1</v>
      </c>
      <c r="D44" s="61">
        <v>1</v>
      </c>
    </row>
  </sheetData>
  <sheetProtection algorithmName="SHA-512" hashValue="foR51lrfoG7M7kuG5tBg1u37PjDITrEgvYP9dbOdZyKVOG4lZDORyZOOt62ivku8jFxh8nA3xGZ5b4hOjZ+Vog==" saltValue="D8D9NGMeZyIRWVCAHD85mQ==" spinCount="100000" sheet="1" objects="1" scenarios="1"/>
  <mergeCells count="9">
    <mergeCell ref="D42:E42"/>
    <mergeCell ref="G42:H42"/>
    <mergeCell ref="A11:M11"/>
    <mergeCell ref="F19:G19"/>
    <mergeCell ref="B15:C15"/>
    <mergeCell ref="B17:C17"/>
    <mergeCell ref="D15:H15"/>
    <mergeCell ref="F17:G17"/>
    <mergeCell ref="B19:C19"/>
  </mergeCells>
  <phoneticPr fontId="9" type="noConversion"/>
  <conditionalFormatting sqref="D19">
    <cfRule type="cellIs" dxfId="33" priority="1" stopIfTrue="1" operator="lessThan">
      <formula>18</formula>
    </cfRule>
    <cfRule type="cellIs" dxfId="32" priority="2" stopIfTrue="1" operator="greaterThan">
      <formula>74</formula>
    </cfRule>
  </conditionalFormatting>
  <conditionalFormatting sqref="D17">
    <cfRule type="cellIs" dxfId="31" priority="3" stopIfTrue="1" operator="equal">
      <formula>0</formula>
    </cfRule>
    <cfRule type="cellIs" dxfId="30" priority="4" stopIfTrue="1" operator="greaterThan">
      <formula>2</formula>
    </cfRule>
  </conditionalFormatting>
  <conditionalFormatting sqref="H19">
    <cfRule type="cellIs" dxfId="29" priority="5" stopIfTrue="1" operator="greaterThan">
      <formula>74</formula>
    </cfRule>
    <cfRule type="cellIs" dxfId="28" priority="6" stopIfTrue="1" operator="equal">
      <formula>0</formula>
    </cfRule>
  </conditionalFormatting>
  <pageMargins left="0.25" right="0.25" top="0.25" bottom="0.25" header="0.511811023622047" footer="0.511811023622047"/>
  <pageSetup paperSize="9" scale="64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10" r:id="rId3" name="Check Box 38">
              <controlPr defaultSize="0" autoFill="0" autoLine="0" autoPict="0">
                <anchor moveWithCells="1">
                  <from>
                    <xdr:col>7</xdr:col>
                    <xdr:colOff>25400</xdr:colOff>
                    <xdr:row>19</xdr:row>
                    <xdr:rowOff>114300</xdr:rowOff>
                  </from>
                  <to>
                    <xdr:col>7</xdr:col>
                    <xdr:colOff>419100</xdr:colOff>
                    <xdr:row>21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2:M94"/>
  <sheetViews>
    <sheetView showGridLines="0" topLeftCell="B61" zoomScaleNormal="100" workbookViewId="0"/>
  </sheetViews>
  <sheetFormatPr baseColWidth="10" defaultColWidth="8.83203125" defaultRowHeight="13" x14ac:dyDescent="0.15"/>
  <cols>
    <col min="1" max="1" width="70.5" style="1" customWidth="1"/>
    <col min="2" max="2" width="55.5" style="1" customWidth="1"/>
    <col min="3" max="3" width="1.5" style="1" customWidth="1"/>
    <col min="4" max="4" width="17.33203125" style="1" customWidth="1"/>
    <col min="5" max="5" width="17.6640625" style="1" customWidth="1"/>
    <col min="6" max="6" width="27" style="1" customWidth="1"/>
    <col min="7" max="7" width="23" style="1" customWidth="1"/>
    <col min="8" max="8" width="21.83203125" style="1" customWidth="1"/>
    <col min="9" max="9" width="26.33203125" style="1" customWidth="1"/>
    <col min="10" max="10" width="19.6640625" style="1" customWidth="1"/>
    <col min="11" max="16384" width="8.83203125" style="1"/>
  </cols>
  <sheetData>
    <row r="2" spans="1:10" ht="12.75" customHeight="1" x14ac:dyDescent="0.15">
      <c r="A2" s="23"/>
      <c r="B2" s="9"/>
      <c r="C2" s="9"/>
      <c r="D2" s="9"/>
      <c r="E2" s="9"/>
      <c r="F2" s="9"/>
      <c r="G2" s="9"/>
      <c r="H2" s="9"/>
      <c r="I2" s="9"/>
      <c r="J2" s="9"/>
    </row>
    <row r="3" spans="1:10" x14ac:dyDescent="0.15">
      <c r="A3" s="9"/>
      <c r="B3" s="9"/>
      <c r="C3" s="9"/>
      <c r="D3" s="9"/>
      <c r="E3" s="9"/>
      <c r="F3" s="9"/>
      <c r="G3" s="9"/>
      <c r="H3" s="9" t="s">
        <v>2</v>
      </c>
      <c r="I3" s="9" t="s">
        <v>2</v>
      </c>
      <c r="J3" s="9" t="s">
        <v>2</v>
      </c>
    </row>
    <row r="4" spans="1:10" x14ac:dyDescent="0.15">
      <c r="A4" s="9"/>
      <c r="B4" s="9"/>
      <c r="C4" s="9"/>
      <c r="D4" s="9"/>
      <c r="E4" s="9"/>
      <c r="F4" s="9"/>
      <c r="G4" s="9"/>
      <c r="H4" s="9"/>
      <c r="I4" s="9"/>
      <c r="J4" s="9"/>
    </row>
    <row r="5" spans="1:10" x14ac:dyDescent="0.15">
      <c r="A5" s="9"/>
      <c r="B5" s="9"/>
      <c r="C5" s="9"/>
      <c r="D5" s="9"/>
      <c r="E5" s="9"/>
      <c r="F5" s="9"/>
      <c r="G5" s="9"/>
      <c r="H5" s="9"/>
      <c r="I5" s="9"/>
      <c r="J5" s="9"/>
    </row>
    <row r="6" spans="1:10" x14ac:dyDescent="0.15">
      <c r="A6" s="9"/>
      <c r="B6" s="9"/>
      <c r="C6" s="9"/>
      <c r="D6" s="9"/>
      <c r="E6" s="9"/>
      <c r="F6" s="9"/>
      <c r="G6" s="9"/>
      <c r="H6" s="9"/>
      <c r="I6" s="9"/>
      <c r="J6" s="9"/>
    </row>
    <row r="7" spans="1:10" ht="16" x14ac:dyDescent="0.2">
      <c r="A7" s="9"/>
      <c r="B7" s="9"/>
      <c r="C7" s="9"/>
      <c r="D7" s="9"/>
      <c r="E7" s="9"/>
      <c r="F7" s="9"/>
      <c r="G7" s="9"/>
      <c r="H7" s="10" t="s">
        <v>2</v>
      </c>
      <c r="I7" s="10" t="s">
        <v>2</v>
      </c>
      <c r="J7" s="10" t="s">
        <v>2</v>
      </c>
    </row>
    <row r="8" spans="1:10" x14ac:dyDescent="0.15">
      <c r="A8" s="9"/>
      <c r="B8" s="9"/>
      <c r="C8" s="9"/>
      <c r="D8" s="9"/>
      <c r="E8" s="9"/>
      <c r="F8" s="9"/>
      <c r="G8" s="9"/>
      <c r="H8" s="9"/>
      <c r="I8" s="9"/>
      <c r="J8" s="9"/>
    </row>
    <row r="9" spans="1:10" x14ac:dyDescent="0.15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0" x14ac:dyDescent="0.15">
      <c r="A10" s="9"/>
      <c r="B10" s="9"/>
      <c r="C10" s="9"/>
      <c r="D10" s="9"/>
      <c r="E10" s="9"/>
      <c r="F10" s="9"/>
      <c r="G10" s="9"/>
      <c r="H10" s="9"/>
      <c r="I10" s="9"/>
      <c r="J10" s="9"/>
    </row>
    <row r="11" spans="1:10" x14ac:dyDescent="0.15">
      <c r="A11" s="9"/>
      <c r="B11" s="9"/>
      <c r="C11" s="9"/>
      <c r="D11" s="9"/>
      <c r="E11" s="9"/>
      <c r="F11" s="9"/>
      <c r="G11" s="9"/>
      <c r="H11" s="9"/>
      <c r="I11" s="9"/>
      <c r="J11" s="9"/>
    </row>
    <row r="12" spans="1:10" x14ac:dyDescent="0.15">
      <c r="A12" s="9"/>
      <c r="B12" s="9"/>
      <c r="C12" s="9"/>
      <c r="D12" s="9"/>
      <c r="E12" s="9"/>
      <c r="F12" s="9"/>
      <c r="G12" s="9"/>
      <c r="H12" s="9"/>
      <c r="I12" s="9"/>
      <c r="J12" s="9"/>
    </row>
    <row r="13" spans="1:10" x14ac:dyDescent="0.15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0" x14ac:dyDescent="0.15">
      <c r="A14" s="9"/>
      <c r="B14" s="9"/>
      <c r="C14" s="9"/>
      <c r="D14" s="9"/>
      <c r="E14" s="9"/>
      <c r="F14" s="9"/>
      <c r="G14" s="9"/>
      <c r="H14" s="9"/>
      <c r="I14" s="9"/>
      <c r="J14" s="9"/>
    </row>
    <row r="15" spans="1:10" x14ac:dyDescent="0.15">
      <c r="A15" s="9"/>
      <c r="B15" s="9"/>
      <c r="C15" s="9"/>
      <c r="D15" s="9"/>
      <c r="E15" s="9"/>
      <c r="F15" s="9"/>
      <c r="G15" s="9"/>
      <c r="H15" s="9"/>
      <c r="I15" s="9"/>
      <c r="J15" s="9"/>
    </row>
    <row r="16" spans="1:10" x14ac:dyDescent="0.15">
      <c r="A16" s="9"/>
      <c r="B16" s="9"/>
      <c r="C16" s="9"/>
      <c r="D16" s="9"/>
      <c r="E16" s="9"/>
      <c r="F16" s="9"/>
      <c r="G16" s="9"/>
      <c r="H16" s="9"/>
      <c r="I16" s="9"/>
      <c r="J16" s="9"/>
    </row>
    <row r="17" spans="1:12" x14ac:dyDescent="0.15">
      <c r="A17" s="9"/>
      <c r="B17" s="9"/>
      <c r="C17" s="9"/>
      <c r="D17" s="9"/>
      <c r="E17" s="9"/>
      <c r="F17" s="9"/>
      <c r="G17" s="9"/>
      <c r="H17" s="9"/>
      <c r="I17" s="9"/>
      <c r="J17" s="9"/>
    </row>
    <row r="18" spans="1:12" x14ac:dyDescent="0.15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2" x14ac:dyDescent="0.15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2" x14ac:dyDescent="0.15">
      <c r="A20" s="9"/>
      <c r="B20" s="9"/>
      <c r="C20" s="9"/>
      <c r="D20" s="9"/>
      <c r="E20" s="9"/>
      <c r="F20" s="9"/>
      <c r="G20" s="9"/>
      <c r="H20" s="9"/>
      <c r="I20" s="9"/>
      <c r="J20" s="9"/>
    </row>
    <row r="21" spans="1:12" ht="29.25" customHeight="1" x14ac:dyDescent="0.25">
      <c r="A21" s="192"/>
      <c r="B21" s="192"/>
      <c r="C21" s="192"/>
      <c r="D21" s="192"/>
      <c r="E21" s="192"/>
      <c r="F21" s="192"/>
      <c r="G21" s="192"/>
      <c r="H21" s="192"/>
      <c r="I21" s="192"/>
      <c r="J21" s="192"/>
    </row>
    <row r="22" spans="1:12" ht="15" customHeight="1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</row>
    <row r="23" spans="1:12" ht="23" x14ac:dyDescent="0.25">
      <c r="A23" s="195" t="s">
        <v>24</v>
      </c>
      <c r="B23" s="196"/>
      <c r="C23" s="12"/>
      <c r="D23" s="174" t="s">
        <v>35</v>
      </c>
      <c r="E23" s="174"/>
      <c r="F23" s="186" t="str">
        <f>+'INGRESO DE DATOS'!$D$15</f>
        <v>NOMBRE DEL CLIENTE</v>
      </c>
      <c r="G23" s="186"/>
      <c r="H23" s="186"/>
      <c r="I23" s="186"/>
      <c r="J23" s="63"/>
    </row>
    <row r="24" spans="1:12" ht="24" customHeight="1" x14ac:dyDescent="0.15">
      <c r="A24" s="108"/>
      <c r="B24" s="109"/>
      <c r="C24" s="13"/>
      <c r="D24" s="9"/>
      <c r="E24" s="9"/>
      <c r="F24" s="9"/>
      <c r="G24" s="9"/>
      <c r="H24" s="9"/>
      <c r="I24" s="9"/>
      <c r="J24" s="9"/>
    </row>
    <row r="25" spans="1:12" ht="24" customHeight="1" x14ac:dyDescent="0.2">
      <c r="A25" s="108"/>
      <c r="B25" s="109"/>
      <c r="C25" s="13"/>
      <c r="D25" s="174" t="s">
        <v>36</v>
      </c>
      <c r="E25" s="174"/>
      <c r="F25" s="62">
        <f>+'INGRESO DE DATOS'!$D$17</f>
        <v>1</v>
      </c>
      <c r="G25" s="9"/>
      <c r="H25" s="64" t="s">
        <v>37</v>
      </c>
      <c r="I25" s="62">
        <f>+'INGRESO DE DATOS'!$D$19</f>
        <v>29</v>
      </c>
      <c r="J25" s="63"/>
    </row>
    <row r="26" spans="1:12" ht="24" customHeight="1" x14ac:dyDescent="0.15">
      <c r="A26" s="108"/>
      <c r="B26" s="110"/>
      <c r="C26" s="13"/>
      <c r="F26" s="9"/>
      <c r="G26" s="9"/>
      <c r="H26" s="9"/>
      <c r="I26" s="9"/>
      <c r="J26" s="9"/>
    </row>
    <row r="27" spans="1:12" ht="24" customHeight="1" x14ac:dyDescent="0.2">
      <c r="A27" s="108"/>
      <c r="B27" s="109"/>
      <c r="C27" s="13"/>
      <c r="D27" s="174" t="s">
        <v>38</v>
      </c>
      <c r="E27" s="174"/>
      <c r="F27" s="62">
        <f>+'INGRESO DE DATOS'!$H$17</f>
        <v>0</v>
      </c>
      <c r="G27" s="9"/>
      <c r="H27" s="64" t="s">
        <v>63</v>
      </c>
      <c r="I27" s="62">
        <f>+'INGRESO DE DATOS'!$H$19</f>
        <v>46</v>
      </c>
    </row>
    <row r="28" spans="1:12" ht="24" customHeight="1" x14ac:dyDescent="0.15">
      <c r="A28" s="111"/>
      <c r="B28" s="121"/>
      <c r="C28" s="13"/>
      <c r="D28" s="9"/>
      <c r="E28" s="15"/>
      <c r="F28" s="9"/>
      <c r="G28" s="9"/>
      <c r="H28" s="9" t="s">
        <v>2</v>
      </c>
      <c r="I28" s="9" t="s">
        <v>2</v>
      </c>
      <c r="J28" s="9"/>
    </row>
    <row r="29" spans="1:12" ht="24" customHeight="1" x14ac:dyDescent="0.15">
      <c r="A29" s="112"/>
      <c r="B29" s="121"/>
      <c r="C29" s="14"/>
      <c r="D29" s="9"/>
      <c r="E29" s="9"/>
      <c r="F29" s="197" t="s">
        <v>57</v>
      </c>
      <c r="G29" s="197"/>
      <c r="H29" s="198">
        <f ca="1">NOW()</f>
        <v>45012.680097222219</v>
      </c>
      <c r="I29" s="198"/>
    </row>
    <row r="30" spans="1:12" s="2" customFormat="1" ht="24" customHeight="1" x14ac:dyDescent="0.15">
      <c r="A30" s="114"/>
      <c r="B30" s="115"/>
      <c r="C30" s="14"/>
      <c r="D30" s="13"/>
      <c r="E30" s="13"/>
      <c r="F30" s="9"/>
      <c r="G30" s="9" t="s">
        <v>2</v>
      </c>
      <c r="H30" s="16" t="b">
        <v>0</v>
      </c>
      <c r="I30" s="17"/>
      <c r="J30" s="9" t="s">
        <v>2</v>
      </c>
    </row>
    <row r="31" spans="1:12" s="2" customFormat="1" ht="24" customHeight="1" x14ac:dyDescent="0.2">
      <c r="A31" s="111"/>
      <c r="B31" s="122"/>
      <c r="C31" s="13"/>
      <c r="E31" s="151" t="s">
        <v>43</v>
      </c>
      <c r="F31" s="152"/>
      <c r="G31" s="159" t="s">
        <v>7</v>
      </c>
      <c r="H31" s="159" t="s">
        <v>8</v>
      </c>
      <c r="I31" s="159" t="s">
        <v>9</v>
      </c>
      <c r="J31" s="152" t="s">
        <v>68</v>
      </c>
    </row>
    <row r="32" spans="1:12" s="2" customFormat="1" ht="24" customHeight="1" x14ac:dyDescent="0.15">
      <c r="A32" s="111"/>
      <c r="B32" s="122"/>
      <c r="C32" s="13"/>
      <c r="E32" s="153" t="s">
        <v>45</v>
      </c>
      <c r="F32" s="154"/>
      <c r="G32" s="67">
        <v>2000</v>
      </c>
      <c r="H32" s="67">
        <v>3500</v>
      </c>
      <c r="I32" s="67">
        <v>5000</v>
      </c>
      <c r="J32" s="154">
        <v>10000</v>
      </c>
      <c r="K32" s="47"/>
      <c r="L32" s="47"/>
    </row>
    <row r="33" spans="1:13" s="2" customFormat="1" ht="24" customHeight="1" x14ac:dyDescent="0.15">
      <c r="A33" s="111"/>
      <c r="B33" s="120"/>
      <c r="C33" s="13"/>
      <c r="D33" s="13"/>
      <c r="E33" s="155" t="s">
        <v>46</v>
      </c>
      <c r="F33" s="157"/>
      <c r="G33" s="156">
        <v>2000</v>
      </c>
      <c r="H33" s="156">
        <v>3500</v>
      </c>
      <c r="I33" s="156">
        <v>5000</v>
      </c>
      <c r="J33" s="157">
        <v>10000</v>
      </c>
      <c r="K33" s="48"/>
      <c r="L33" s="48"/>
    </row>
    <row r="34" spans="1:13" s="2" customFormat="1" ht="24" customHeight="1" x14ac:dyDescent="0.15">
      <c r="A34" s="111"/>
      <c r="B34" s="123"/>
      <c r="C34" s="13"/>
      <c r="D34" s="13"/>
      <c r="E34" s="9"/>
      <c r="F34" s="18"/>
      <c r="G34" s="9"/>
      <c r="H34" s="9"/>
      <c r="I34" s="9"/>
      <c r="J34" s="48"/>
      <c r="K34" s="48"/>
      <c r="L34" s="48"/>
      <c r="M34" s="6"/>
    </row>
    <row r="35" spans="1:13" s="2" customFormat="1" ht="24" customHeight="1" x14ac:dyDescent="0.15">
      <c r="A35" s="111"/>
      <c r="B35" s="123"/>
      <c r="C35" s="13"/>
      <c r="D35" s="13"/>
      <c r="E35" s="139" t="s">
        <v>44</v>
      </c>
      <c r="F35" s="140"/>
      <c r="G35" s="160"/>
      <c r="H35" s="160"/>
      <c r="I35" s="160"/>
      <c r="J35" s="140"/>
      <c r="K35" s="9"/>
      <c r="L35" s="9"/>
      <c r="M35" s="7"/>
    </row>
    <row r="36" spans="1:13" s="6" customFormat="1" ht="24" customHeight="1" x14ac:dyDescent="0.15">
      <c r="A36" s="111"/>
      <c r="B36" s="123"/>
      <c r="C36" s="13"/>
      <c r="D36" s="13"/>
      <c r="E36" s="141" t="s">
        <v>48</v>
      </c>
      <c r="F36" s="142"/>
      <c r="G36" s="20">
        <f>VLOOKUP($I$25,Tablas!$A$155:$G$221,3,TRUE)</f>
        <v>3872.96</v>
      </c>
      <c r="H36" s="20">
        <f>VLOOKUP($I$25,Tablas!$A$155:$G$221,4,TRUE)</f>
        <v>3233.04</v>
      </c>
      <c r="I36" s="20">
        <f>VLOOKUP($I$25,Tablas!$A$155:$G$221,5,TRUE)</f>
        <v>2772.48</v>
      </c>
      <c r="J36" s="142">
        <f>VLOOKUP($I$25,Tablas!$A$155:$G$221,6,TRUE)</f>
        <v>2062.64</v>
      </c>
      <c r="K36" s="49"/>
      <c r="L36" s="49"/>
      <c r="M36" s="7"/>
    </row>
    <row r="37" spans="1:13" s="7" customFormat="1" ht="24" customHeight="1" x14ac:dyDescent="0.15">
      <c r="A37" s="111"/>
      <c r="B37" s="123"/>
      <c r="C37" s="13"/>
      <c r="D37" s="19"/>
      <c r="E37" s="141" t="s">
        <v>49</v>
      </c>
      <c r="F37" s="142"/>
      <c r="G37" s="20">
        <f>IF($F$25=1,0,(VLOOKUP($I$27,Tablas!$A$155:$G$221,3,TRUE)))</f>
        <v>0</v>
      </c>
      <c r="H37" s="20">
        <f>IF($F$25=1,0,(VLOOKUP($I$27,Tablas!$A$155:$G$221,4,TRUE)))</f>
        <v>0</v>
      </c>
      <c r="I37" s="20">
        <f>IF($F$25=1,0,(VLOOKUP($I$27,Tablas!$A$155:$G$221,5,TRUE)))</f>
        <v>0</v>
      </c>
      <c r="J37" s="142">
        <f>IF($F$25=1,0,(VLOOKUP($I$27,Tablas!$A$155:$G$221,6,TRUE)))</f>
        <v>0</v>
      </c>
      <c r="K37" s="20"/>
      <c r="L37" s="20"/>
    </row>
    <row r="38" spans="1:13" s="7" customFormat="1" ht="24" customHeight="1" x14ac:dyDescent="0.15">
      <c r="A38" s="111"/>
      <c r="B38" s="120"/>
      <c r="C38" s="13"/>
      <c r="D38" s="19"/>
      <c r="E38" s="141" t="s">
        <v>66</v>
      </c>
      <c r="F38" s="142"/>
      <c r="G38" s="20">
        <f>IF($F$27=0,0,(VLOOKUP($F$27,Tablas!$A$222:$G$224,3,TRUE)))</f>
        <v>0</v>
      </c>
      <c r="H38" s="20">
        <f>IF($F$27=0,0,(VLOOKUP($F$27,Tablas!$A$222:$G$224,4,TRUE)))</f>
        <v>0</v>
      </c>
      <c r="I38" s="20">
        <f>IF($F$27=0,0,(VLOOKUP($F$27,Tablas!$A$222:$G$224,5,TRUE)))</f>
        <v>0</v>
      </c>
      <c r="J38" s="142">
        <f>IF($F$27=0,0,(VLOOKUP($F$27,Tablas!$A$222:$G$224,6,TRUE)))</f>
        <v>0</v>
      </c>
      <c r="K38" s="20"/>
      <c r="L38" s="20"/>
    </row>
    <row r="39" spans="1:13" s="7" customFormat="1" ht="24" customHeight="1" x14ac:dyDescent="0.15">
      <c r="A39" s="111"/>
      <c r="B39" s="119"/>
      <c r="C39" s="19"/>
      <c r="D39" s="13"/>
      <c r="E39" s="145" t="s">
        <v>50</v>
      </c>
      <c r="F39" s="146"/>
      <c r="G39" s="137">
        <f>SUM(G36:G38)</f>
        <v>3872.96</v>
      </c>
      <c r="H39" s="137">
        <f t="shared" ref="H39:J39" si="0">SUM(H36:H38)</f>
        <v>3233.04</v>
      </c>
      <c r="I39" s="137">
        <f t="shared" si="0"/>
        <v>2772.48</v>
      </c>
      <c r="J39" s="146">
        <f t="shared" si="0"/>
        <v>2062.64</v>
      </c>
      <c r="K39" s="20"/>
      <c r="L39" s="20"/>
      <c r="M39" s="8"/>
    </row>
    <row r="40" spans="1:13" s="7" customFormat="1" ht="36.75" customHeight="1" x14ac:dyDescent="0.15">
      <c r="A40" s="111"/>
      <c r="B40" s="119"/>
      <c r="C40" s="19"/>
      <c r="D40" s="13"/>
      <c r="E40" s="187" t="s">
        <v>74</v>
      </c>
      <c r="F40" s="188"/>
      <c r="G40" s="136">
        <f>IF('INGRESO DE DATOS'!$H$21,G39*-15%,0)</f>
        <v>0</v>
      </c>
      <c r="H40" s="136">
        <f>IF('INGRESO DE DATOS'!$H$21,H39*-15%,0)</f>
        <v>0</v>
      </c>
      <c r="I40" s="136">
        <f>IF('INGRESO DE DATOS'!$H$21,I39*-15%,0)</f>
        <v>0</v>
      </c>
      <c r="J40" s="158">
        <f>IF('INGRESO DE DATOS'!$H$21,J39*-15%,0)</f>
        <v>0</v>
      </c>
      <c r="K40" s="20"/>
      <c r="L40" s="20"/>
      <c r="M40" s="8"/>
    </row>
    <row r="41" spans="1:13" s="7" customFormat="1" ht="18" customHeight="1" x14ac:dyDescent="0.15">
      <c r="A41" s="111"/>
      <c r="B41" s="123"/>
      <c r="C41" s="19"/>
      <c r="D41" s="19"/>
      <c r="E41" s="141" t="s">
        <v>51</v>
      </c>
      <c r="F41" s="142"/>
      <c r="G41" s="20">
        <v>75</v>
      </c>
      <c r="H41" s="20">
        <v>75</v>
      </c>
      <c r="I41" s="20">
        <v>75</v>
      </c>
      <c r="J41" s="142">
        <v>75</v>
      </c>
      <c r="K41" s="50"/>
      <c r="L41" s="50"/>
    </row>
    <row r="42" spans="1:13" s="8" customFormat="1" ht="24" customHeight="1" x14ac:dyDescent="0.15">
      <c r="A42" s="117"/>
      <c r="B42" s="115"/>
      <c r="C42" s="13"/>
      <c r="D42" s="21"/>
      <c r="E42" s="141" t="s">
        <v>25</v>
      </c>
      <c r="F42" s="142"/>
      <c r="G42" s="20">
        <f>(G39+G40)*5%</f>
        <v>193.64800000000002</v>
      </c>
      <c r="H42" s="20">
        <f t="shared" ref="H42:J42" si="1">(H39+H40)*5%</f>
        <v>161.65200000000002</v>
      </c>
      <c r="I42" s="20">
        <f t="shared" si="1"/>
        <v>138.624</v>
      </c>
      <c r="J42" s="142">
        <f t="shared" si="1"/>
        <v>103.13200000000001</v>
      </c>
      <c r="K42" s="20"/>
      <c r="L42" s="20"/>
      <c r="M42" s="7"/>
    </row>
    <row r="43" spans="1:13" s="7" customFormat="1" ht="24" customHeight="1" x14ac:dyDescent="0.15">
      <c r="A43" s="111"/>
      <c r="B43" s="122"/>
      <c r="C43" s="19"/>
      <c r="D43" s="21"/>
      <c r="E43" s="141" t="s">
        <v>26</v>
      </c>
      <c r="F43" s="142"/>
      <c r="G43" s="20">
        <f>+G41*7%</f>
        <v>5.2500000000000009</v>
      </c>
      <c r="H43" s="20">
        <f t="shared" ref="H43:J43" si="2">+H41*7%</f>
        <v>5.2500000000000009</v>
      </c>
      <c r="I43" s="20">
        <f t="shared" si="2"/>
        <v>5.2500000000000009</v>
      </c>
      <c r="J43" s="142">
        <f t="shared" si="2"/>
        <v>5.2500000000000009</v>
      </c>
      <c r="K43" s="20"/>
      <c r="L43" s="20"/>
    </row>
    <row r="44" spans="1:13" s="7" customFormat="1" ht="27" customHeight="1" x14ac:dyDescent="0.15">
      <c r="A44" s="111"/>
      <c r="B44" s="113"/>
      <c r="C44" s="21"/>
      <c r="D44" s="21"/>
      <c r="E44" s="161" t="s">
        <v>56</v>
      </c>
      <c r="F44" s="144"/>
      <c r="G44" s="143">
        <f>SUM(G39:G43)</f>
        <v>4146.8580000000002</v>
      </c>
      <c r="H44" s="143">
        <f t="shared" ref="H44:I44" si="3">SUM(H39:H43)</f>
        <v>3474.942</v>
      </c>
      <c r="I44" s="143">
        <f t="shared" si="3"/>
        <v>2991.3539999999998</v>
      </c>
      <c r="J44" s="144">
        <f t="shared" ref="J44" si="4">SUM(J39:J43)</f>
        <v>2246.0219999999999</v>
      </c>
      <c r="K44" s="50"/>
      <c r="L44" s="50"/>
    </row>
    <row r="45" spans="1:13" s="7" customFormat="1" ht="24" customHeight="1" x14ac:dyDescent="0.15">
      <c r="A45" s="111"/>
      <c r="B45" s="123"/>
      <c r="C45" s="21"/>
      <c r="D45" s="21"/>
      <c r="J45" s="50"/>
      <c r="K45" s="50"/>
      <c r="L45" s="50"/>
      <c r="M45" s="8"/>
    </row>
    <row r="46" spans="1:13" s="7" customFormat="1" ht="24" customHeight="1" x14ac:dyDescent="0.15">
      <c r="A46" s="117"/>
      <c r="B46" s="115"/>
      <c r="C46" s="21"/>
      <c r="D46" s="14"/>
      <c r="E46" s="139" t="s">
        <v>47</v>
      </c>
      <c r="F46" s="140"/>
      <c r="G46" s="160"/>
      <c r="H46" s="160"/>
      <c r="I46" s="160"/>
      <c r="J46" s="140"/>
    </row>
    <row r="47" spans="1:13" s="8" customFormat="1" ht="24" customHeight="1" x14ac:dyDescent="0.15">
      <c r="A47" s="185"/>
      <c r="B47" s="193"/>
      <c r="C47" s="21"/>
      <c r="D47" s="14"/>
      <c r="E47" s="141" t="s">
        <v>48</v>
      </c>
      <c r="F47" s="142"/>
      <c r="G47" s="20">
        <f>VLOOKUP($I$25,Tablas!$A$530:$G$596,3,TRUE)</f>
        <v>2052.6687999999999</v>
      </c>
      <c r="H47" s="20">
        <f>VLOOKUP($I$25,Tablas!$A$530:$G$596,4,TRUE)</f>
        <v>1713.5112000000001</v>
      </c>
      <c r="I47" s="20">
        <f>VLOOKUP($I$25,Tablas!$A$530:$G$596,5,TRUE)</f>
        <v>1469.4144000000001</v>
      </c>
      <c r="J47" s="142">
        <f>VLOOKUP($I$25,Tablas!$A$530:$G$596,6,TRUE)</f>
        <v>1093.1992</v>
      </c>
      <c r="K47" s="49"/>
      <c r="L47" s="49"/>
      <c r="M47" s="7"/>
    </row>
    <row r="48" spans="1:13" s="7" customFormat="1" ht="31.5" customHeight="1" x14ac:dyDescent="0.15">
      <c r="A48" s="185"/>
      <c r="B48" s="194"/>
      <c r="C48" s="14"/>
      <c r="D48" s="13"/>
      <c r="E48" s="141" t="s">
        <v>49</v>
      </c>
      <c r="F48" s="142"/>
      <c r="G48" s="20">
        <f>IF($F$25=1,0,(VLOOKUP($I$27,Tablas!$A$530:$G$596,3,TRUE)))</f>
        <v>0</v>
      </c>
      <c r="H48" s="20">
        <f>IF($F$25=1,0,(VLOOKUP($I$27,Tablas!$A$530:$G$596,4,TRUE)))</f>
        <v>0</v>
      </c>
      <c r="I48" s="20">
        <f>IF($F$25=1,0,(VLOOKUP($I$27,Tablas!$A$530:$G$596,5,TRUE)))</f>
        <v>0</v>
      </c>
      <c r="J48" s="142">
        <f>IF($F$25=1,0,(VLOOKUP($I$27,Tablas!$A$530:$G$596,6,TRUE)))</f>
        <v>0</v>
      </c>
      <c r="K48" s="20"/>
      <c r="L48" s="20"/>
    </row>
    <row r="49" spans="1:13" s="7" customFormat="1" ht="24" customHeight="1" x14ac:dyDescent="0.15">
      <c r="A49" s="111"/>
      <c r="B49" s="116"/>
      <c r="C49" s="14"/>
      <c r="D49" s="13"/>
      <c r="E49" s="141" t="s">
        <v>66</v>
      </c>
      <c r="F49" s="142"/>
      <c r="G49" s="20">
        <f>IF($F$27=0,0,(VLOOKUP($F$27,Tablas!$A$597:$G$599,3,TRUE)))</f>
        <v>0</v>
      </c>
      <c r="H49" s="20">
        <f>IF($F$27=0,0,(VLOOKUP($F$27,Tablas!$A$597:$G$599,4,TRUE)))</f>
        <v>0</v>
      </c>
      <c r="I49" s="20">
        <f>IF($F$27=0,0,(VLOOKUP($F$27,Tablas!$A$597:$G$599,5,TRUE)))</f>
        <v>0</v>
      </c>
      <c r="J49" s="142">
        <f>IF($F$27=0,0,(VLOOKUP($F$27,Tablas!$A$597:$G$599,6,TRUE)))</f>
        <v>0</v>
      </c>
      <c r="K49" s="20"/>
      <c r="L49" s="20"/>
    </row>
    <row r="50" spans="1:13" s="7" customFormat="1" ht="24" customHeight="1" x14ac:dyDescent="0.15">
      <c r="A50" s="111"/>
      <c r="B50" s="116"/>
      <c r="C50" s="13"/>
      <c r="D50" s="13"/>
      <c r="E50" s="145" t="s">
        <v>50</v>
      </c>
      <c r="F50" s="146"/>
      <c r="G50" s="137">
        <f>SUM(G47:G49)</f>
        <v>2052.6687999999999</v>
      </c>
      <c r="H50" s="137">
        <f t="shared" ref="H50:J50" si="5">SUM(H47:H49)</f>
        <v>1713.5112000000001</v>
      </c>
      <c r="I50" s="137">
        <f t="shared" si="5"/>
        <v>1469.4144000000001</v>
      </c>
      <c r="J50" s="146">
        <f t="shared" si="5"/>
        <v>1093.1992</v>
      </c>
      <c r="K50" s="20"/>
      <c r="L50" s="20"/>
      <c r="M50" s="8"/>
    </row>
    <row r="51" spans="1:13" s="7" customFormat="1" ht="36.75" customHeight="1" x14ac:dyDescent="0.15">
      <c r="A51" s="111"/>
      <c r="B51" s="116"/>
      <c r="C51" s="13"/>
      <c r="D51" s="13"/>
      <c r="E51" s="187" t="s">
        <v>74</v>
      </c>
      <c r="F51" s="188"/>
      <c r="G51" s="136">
        <f>IF('INGRESO DE DATOS'!$H$21,G50*-15%,0)</f>
        <v>0</v>
      </c>
      <c r="H51" s="136">
        <f>IF('INGRESO DE DATOS'!$H$21,H50*-15%,0)</f>
        <v>0</v>
      </c>
      <c r="I51" s="136">
        <f>IF('INGRESO DE DATOS'!$H$21,I50*-15%,0)</f>
        <v>0</v>
      </c>
      <c r="J51" s="158">
        <f>IF('INGRESO DE DATOS'!$H$21,J50*-15%,0)</f>
        <v>0</v>
      </c>
      <c r="K51" s="20"/>
      <c r="L51" s="20"/>
      <c r="M51" s="8"/>
    </row>
    <row r="52" spans="1:13" s="7" customFormat="1" ht="24" customHeight="1" x14ac:dyDescent="0.15">
      <c r="A52" s="111"/>
      <c r="B52" s="122"/>
      <c r="C52" s="13"/>
      <c r="D52" s="13"/>
      <c r="E52" s="141" t="s">
        <v>51</v>
      </c>
      <c r="F52" s="142"/>
      <c r="G52" s="20">
        <v>75</v>
      </c>
      <c r="H52" s="20">
        <v>75</v>
      </c>
      <c r="I52" s="20">
        <v>75</v>
      </c>
      <c r="J52" s="142">
        <v>75</v>
      </c>
      <c r="K52" s="50"/>
      <c r="L52" s="50"/>
    </row>
    <row r="53" spans="1:13" s="8" customFormat="1" ht="24" customHeight="1" x14ac:dyDescent="0.15">
      <c r="A53" s="111"/>
      <c r="B53" s="122"/>
      <c r="C53" s="13"/>
      <c r="D53" s="14"/>
      <c r="E53" s="141" t="s">
        <v>25</v>
      </c>
      <c r="F53" s="142"/>
      <c r="G53" s="20">
        <f>(G36+G37+G38+G40)*5%/2</f>
        <v>96.824000000000012</v>
      </c>
      <c r="H53" s="20">
        <f t="shared" ref="H53:J53" si="6">(H36+H37+H38+H40)*5%/2</f>
        <v>80.826000000000008</v>
      </c>
      <c r="I53" s="20">
        <f t="shared" si="6"/>
        <v>69.311999999999998</v>
      </c>
      <c r="J53" s="142">
        <f t="shared" si="6"/>
        <v>51.566000000000003</v>
      </c>
      <c r="K53" s="20"/>
      <c r="L53" s="20"/>
    </row>
    <row r="54" spans="1:13" s="7" customFormat="1" ht="24" customHeight="1" x14ac:dyDescent="0.15">
      <c r="A54" s="111"/>
      <c r="B54" s="122"/>
      <c r="C54" s="13"/>
      <c r="D54" s="14"/>
      <c r="E54" s="141" t="s">
        <v>26</v>
      </c>
      <c r="F54" s="142"/>
      <c r="G54" s="20">
        <f>+G52*7%+ ((G36+G37+G38+G40)*0.06*0.07)/2</f>
        <v>13.383216000000001</v>
      </c>
      <c r="H54" s="20">
        <f t="shared" ref="H54:J54" si="7">+H52*7%+ ((H36+H37+H38+H40)*0.06*0.07)/2</f>
        <v>12.039384000000002</v>
      </c>
      <c r="I54" s="20">
        <f t="shared" si="7"/>
        <v>11.072208</v>
      </c>
      <c r="J54" s="20">
        <f t="shared" si="7"/>
        <v>9.5815440000000009</v>
      </c>
      <c r="K54" s="20"/>
      <c r="L54" s="20"/>
    </row>
    <row r="55" spans="1:13" s="7" customFormat="1" ht="18" customHeight="1" x14ac:dyDescent="0.15">
      <c r="A55" s="111"/>
      <c r="B55" s="122"/>
      <c r="C55" s="14"/>
      <c r="E55" s="147" t="s">
        <v>64</v>
      </c>
      <c r="F55" s="148"/>
      <c r="G55" s="138">
        <f>SUM(G50:G54)</f>
        <v>2237.8760160000002</v>
      </c>
      <c r="H55" s="138">
        <f t="shared" ref="H55:J55" si="8">SUM(H50:H54)</f>
        <v>1881.3765840000001</v>
      </c>
      <c r="I55" s="138">
        <f t="shared" si="8"/>
        <v>1624.7986080000001</v>
      </c>
      <c r="J55" s="150">
        <f t="shared" si="8"/>
        <v>1229.3467439999999</v>
      </c>
      <c r="K55" s="50"/>
      <c r="L55" s="50"/>
    </row>
    <row r="56" spans="1:13" s="7" customFormat="1" ht="30" customHeight="1" x14ac:dyDescent="0.2">
      <c r="A56" s="111"/>
      <c r="B56" s="122"/>
      <c r="C56" s="14"/>
      <c r="D56" s="1"/>
      <c r="E56" s="149" t="s">
        <v>65</v>
      </c>
      <c r="F56" s="150"/>
      <c r="G56" s="138">
        <f>((G50+G51)+ G53)+ ((G36+G37+G38+G40)*0.06*0.07)/2</f>
        <v>2157.6260160000002</v>
      </c>
      <c r="H56" s="138">
        <f t="shared" ref="H56:J56" si="9">((H50+H51)+ H53)+ ((H36+H37+H38+H40)*0.06*0.07)/2</f>
        <v>1801.1265840000001</v>
      </c>
      <c r="I56" s="138">
        <f t="shared" si="9"/>
        <v>1544.5486080000001</v>
      </c>
      <c r="J56" s="150">
        <f t="shared" si="9"/>
        <v>1149.0967439999999</v>
      </c>
      <c r="K56" s="51"/>
      <c r="L56" s="51"/>
      <c r="M56" s="8"/>
    </row>
    <row r="57" spans="1:13" s="7" customFormat="1" ht="24" customHeight="1" x14ac:dyDescent="0.15">
      <c r="A57" s="111"/>
      <c r="B57" s="116"/>
      <c r="C57" s="13"/>
      <c r="D57" s="1"/>
      <c r="E57" s="161" t="s">
        <v>56</v>
      </c>
      <c r="F57" s="144"/>
      <c r="G57" s="143">
        <f>G55+G56</f>
        <v>4395.5020320000003</v>
      </c>
      <c r="H57" s="143">
        <f t="shared" ref="H57:I57" si="10">H55+H56</f>
        <v>3682.5031680000002</v>
      </c>
      <c r="I57" s="143">
        <f t="shared" si="10"/>
        <v>3169.3472160000001</v>
      </c>
      <c r="J57" s="144">
        <f t="shared" ref="J57" si="11">J55+J56</f>
        <v>2378.4434879999999</v>
      </c>
    </row>
    <row r="58" spans="1:13" s="7" customFormat="1" ht="17.25" customHeight="1" x14ac:dyDescent="0.15">
      <c r="A58" s="111"/>
      <c r="B58" s="122"/>
      <c r="C58" s="1"/>
      <c r="D58" s="1"/>
      <c r="E58" s="1"/>
      <c r="F58" s="1"/>
      <c r="G58" s="1"/>
      <c r="H58" s="1"/>
      <c r="I58" s="1"/>
      <c r="J58" s="49"/>
      <c r="K58" s="49"/>
      <c r="L58" s="49"/>
    </row>
    <row r="59" spans="1:13" s="7" customFormat="1" ht="24" customHeight="1" x14ac:dyDescent="0.15">
      <c r="A59" s="111"/>
      <c r="B59" s="116"/>
      <c r="C59" s="1"/>
      <c r="D59" s="1"/>
      <c r="E59" s="139" t="s">
        <v>52</v>
      </c>
      <c r="F59" s="140"/>
      <c r="G59" s="160"/>
      <c r="H59" s="160"/>
      <c r="I59" s="160"/>
      <c r="J59" s="140"/>
      <c r="K59" s="20"/>
      <c r="L59" s="20"/>
    </row>
    <row r="60" spans="1:13" s="8" customFormat="1" ht="24" customHeight="1" x14ac:dyDescent="0.15">
      <c r="A60" s="111"/>
      <c r="B60" s="119"/>
      <c r="C60" s="1"/>
      <c r="D60" s="1"/>
      <c r="E60" s="141" t="s">
        <v>48</v>
      </c>
      <c r="F60" s="142"/>
      <c r="G60" s="20">
        <f>VLOOKUP($I$25,Tablas!$A$755:$G$821,3,TRUE)</f>
        <v>1065.0640000000001</v>
      </c>
      <c r="H60" s="20">
        <f>VLOOKUP($I$25,Tablas!$A$755:$G$821,4,TRUE)</f>
        <v>889.08600000000001</v>
      </c>
      <c r="I60" s="20">
        <f>VLOOKUP($I$25,Tablas!$A$755:$G$821,5,TRUE)</f>
        <v>762.43200000000002</v>
      </c>
      <c r="J60" s="142">
        <f>VLOOKUP($I$25,Tablas!$A$755:$G$821,6,TRUE)</f>
        <v>567.226</v>
      </c>
      <c r="K60" s="20"/>
      <c r="L60" s="20"/>
      <c r="M60" s="7"/>
    </row>
    <row r="61" spans="1:13" s="7" customFormat="1" ht="24" customHeight="1" x14ac:dyDescent="0.15">
      <c r="A61" s="117"/>
      <c r="B61" s="124"/>
      <c r="C61" s="1"/>
      <c r="D61" s="1"/>
      <c r="E61" s="141" t="s">
        <v>49</v>
      </c>
      <c r="F61" s="142"/>
      <c r="G61" s="20">
        <f>IF($F$25=1,0,(VLOOKUP($I$27,Tablas!$A$755:$G$821,3,TRUE)))</f>
        <v>0</v>
      </c>
      <c r="H61" s="20">
        <f>IF($F$25=1,0,(VLOOKUP($I$27,Tablas!$A$755:$G$821,4,TRUE)))</f>
        <v>0</v>
      </c>
      <c r="I61" s="20">
        <f>IF($F$25=1,0,(VLOOKUP($I$27,Tablas!$A$755:$G$821,5,TRUE)))</f>
        <v>0</v>
      </c>
      <c r="J61" s="142">
        <f>IF($F$25=1,0,(VLOOKUP($I$27,Tablas!$A$755:$G$821,6,TRUE)))</f>
        <v>0</v>
      </c>
      <c r="K61" s="20"/>
      <c r="L61" s="20"/>
      <c r="M61" s="8"/>
    </row>
    <row r="62" spans="1:13" s="7" customFormat="1" ht="24" customHeight="1" x14ac:dyDescent="0.15">
      <c r="A62" s="111"/>
      <c r="B62" s="118"/>
      <c r="C62" s="1"/>
      <c r="D62" s="1"/>
      <c r="E62" s="141" t="s">
        <v>66</v>
      </c>
      <c r="F62" s="142"/>
      <c r="G62" s="20">
        <f>IF($F$27=0,0,(VLOOKUP($F$27,Tablas!$A$822:$G$824,3,TRUE)))</f>
        <v>0</v>
      </c>
      <c r="H62" s="20">
        <f>IF($F$27=0,0,(VLOOKUP($F$27,Tablas!$A$822:$G$824,4,TRUE)))</f>
        <v>0</v>
      </c>
      <c r="I62" s="20">
        <f>IF($F$27=0,0,(VLOOKUP($F$27,Tablas!$A$822:$G$824,5,TRUE)))</f>
        <v>0</v>
      </c>
      <c r="J62" s="142">
        <f>IF($F$27=0,0,(VLOOKUP($F$27,Tablas!$A$822:$G$824,6,TRUE)))</f>
        <v>0</v>
      </c>
      <c r="K62" s="50"/>
      <c r="L62" s="50"/>
    </row>
    <row r="63" spans="1:13" s="7" customFormat="1" ht="24" customHeight="1" x14ac:dyDescent="0.15">
      <c r="A63" s="111"/>
      <c r="B63" s="116"/>
      <c r="C63" s="1"/>
      <c r="D63" s="1"/>
      <c r="E63" s="183" t="s">
        <v>50</v>
      </c>
      <c r="F63" s="184"/>
      <c r="G63" s="137">
        <f>SUM(G60:G62)</f>
        <v>1065.0640000000001</v>
      </c>
      <c r="H63" s="137">
        <f t="shared" ref="H63:J63" si="12">SUM(H60:H62)</f>
        <v>889.08600000000001</v>
      </c>
      <c r="I63" s="137">
        <f t="shared" si="12"/>
        <v>762.43200000000002</v>
      </c>
      <c r="J63" s="146">
        <f t="shared" si="12"/>
        <v>567.226</v>
      </c>
      <c r="K63" s="20"/>
      <c r="L63" s="20"/>
    </row>
    <row r="64" spans="1:13" s="7" customFormat="1" ht="42" customHeight="1" x14ac:dyDescent="0.15">
      <c r="A64" s="111"/>
      <c r="B64" s="116"/>
      <c r="C64" s="1"/>
      <c r="D64" s="1"/>
      <c r="E64" s="187" t="s">
        <v>74</v>
      </c>
      <c r="F64" s="188"/>
      <c r="G64" s="136">
        <f>IF('INGRESO DE DATOS'!$H$21,G63*-15%,0)</f>
        <v>0</v>
      </c>
      <c r="H64" s="136">
        <f>IF('INGRESO DE DATOS'!$H$21,H63*-15%,0)</f>
        <v>0</v>
      </c>
      <c r="I64" s="136">
        <f>IF('INGRESO DE DATOS'!$H$21,I63*-15%,0)</f>
        <v>0</v>
      </c>
      <c r="J64" s="158">
        <f>IF('INGRESO DE DATOS'!$H$21,J63*-15%,0)</f>
        <v>0</v>
      </c>
      <c r="K64" s="20"/>
      <c r="L64" s="20"/>
    </row>
    <row r="65" spans="1:13" s="7" customFormat="1" ht="24" customHeight="1" x14ac:dyDescent="0.15">
      <c r="A65" s="111"/>
      <c r="B65" s="116"/>
      <c r="C65" s="1"/>
      <c r="D65" s="1"/>
      <c r="E65" s="181" t="s">
        <v>51</v>
      </c>
      <c r="F65" s="182"/>
      <c r="G65" s="20">
        <v>75</v>
      </c>
      <c r="H65" s="20">
        <v>75</v>
      </c>
      <c r="I65" s="20">
        <v>75</v>
      </c>
      <c r="J65" s="142">
        <v>75</v>
      </c>
      <c r="K65" s="20"/>
      <c r="L65" s="20"/>
    </row>
    <row r="66" spans="1:13" s="8" customFormat="1" ht="31.5" customHeight="1" x14ac:dyDescent="0.15">
      <c r="A66" s="117"/>
      <c r="B66" s="124"/>
      <c r="C66" s="1"/>
      <c r="D66" s="1"/>
      <c r="E66" s="141" t="s">
        <v>25</v>
      </c>
      <c r="F66" s="142"/>
      <c r="G66" s="20">
        <f>(G36+G37+G38+G40)*5%/4</f>
        <v>48.412000000000006</v>
      </c>
      <c r="H66" s="20">
        <f t="shared" ref="H66:J66" si="13">(H36+H37+H38+H40)*5%/4</f>
        <v>40.413000000000004</v>
      </c>
      <c r="I66" s="20">
        <f t="shared" si="13"/>
        <v>34.655999999999999</v>
      </c>
      <c r="J66" s="142">
        <f t="shared" si="13"/>
        <v>25.783000000000001</v>
      </c>
      <c r="K66" s="50"/>
      <c r="L66" s="50"/>
      <c r="M66" s="7"/>
    </row>
    <row r="67" spans="1:13" ht="24" customHeight="1" x14ac:dyDescent="0.15">
      <c r="A67" s="111"/>
      <c r="B67" s="122"/>
      <c r="E67" s="141" t="s">
        <v>26</v>
      </c>
      <c r="F67" s="142"/>
      <c r="G67" s="20">
        <f>+G65*7% + ((G36+G37+G38+G40)*0.1*0.07)/4</f>
        <v>12.027680000000004</v>
      </c>
      <c r="H67" s="20">
        <f t="shared" ref="H67:J67" si="14">+H65*7% + ((H36+H37+H38+H40)*0.1*0.07)/4</f>
        <v>10.907820000000001</v>
      </c>
      <c r="I67" s="20">
        <f t="shared" si="14"/>
        <v>10.101840000000001</v>
      </c>
      <c r="J67" s="142">
        <f t="shared" si="14"/>
        <v>8.8596200000000014</v>
      </c>
      <c r="K67" s="50"/>
      <c r="L67" s="50"/>
      <c r="M67" s="7"/>
    </row>
    <row r="68" spans="1:13" ht="20" customHeight="1" x14ac:dyDescent="0.15">
      <c r="A68" s="111"/>
      <c r="B68" s="118"/>
      <c r="E68" s="147" t="s">
        <v>64</v>
      </c>
      <c r="F68" s="148"/>
      <c r="G68" s="138">
        <f>SUM(G63:G67)</f>
        <v>1200.50368</v>
      </c>
      <c r="H68" s="138">
        <f t="shared" ref="H68:J68" si="15">SUM(H63:H67)</f>
        <v>1015.40682</v>
      </c>
      <c r="I68" s="138">
        <f t="shared" si="15"/>
        <v>882.18984</v>
      </c>
      <c r="J68" s="150">
        <f t="shared" si="15"/>
        <v>676.86861999999996</v>
      </c>
      <c r="M68" s="8"/>
    </row>
    <row r="69" spans="1:13" ht="24" customHeight="1" x14ac:dyDescent="0.15">
      <c r="A69" s="111"/>
      <c r="B69" s="118"/>
      <c r="E69" s="149" t="s">
        <v>53</v>
      </c>
      <c r="F69" s="150"/>
      <c r="G69" s="138">
        <f>((G63+G64)+ G66)+((G36+G37+G38+G40)*0.1*0.07)/4</f>
        <v>1120.25368</v>
      </c>
      <c r="H69" s="138">
        <f t="shared" ref="H69:J69" si="16">((H63+H64)+ H66)+((H36+H37+H38+H40)*0.1*0.07)/4</f>
        <v>935.15682000000004</v>
      </c>
      <c r="I69" s="138">
        <f t="shared" si="16"/>
        <v>801.93984</v>
      </c>
      <c r="J69" s="150">
        <f t="shared" si="16"/>
        <v>596.61861999999996</v>
      </c>
      <c r="K69" s="49"/>
      <c r="L69" s="49"/>
      <c r="M69" s="7"/>
    </row>
    <row r="70" spans="1:13" ht="18" customHeight="1" x14ac:dyDescent="0.15">
      <c r="A70" s="111"/>
      <c r="B70" s="118"/>
      <c r="E70" s="161" t="s">
        <v>56</v>
      </c>
      <c r="F70" s="144"/>
      <c r="G70" s="143">
        <f>G68+(G69*3)</f>
        <v>4561.2647200000001</v>
      </c>
      <c r="H70" s="143">
        <f t="shared" ref="H70:I70" si="17">H68+(H69*3)</f>
        <v>3820.8772800000002</v>
      </c>
      <c r="I70" s="143">
        <f t="shared" si="17"/>
        <v>3288.00936</v>
      </c>
      <c r="J70" s="144">
        <f t="shared" ref="J70" si="18">J68+(J69*3)</f>
        <v>2466.7244799999999</v>
      </c>
      <c r="K70" s="20"/>
      <c r="L70" s="20"/>
      <c r="M70" s="7"/>
    </row>
    <row r="71" spans="1:13" ht="16.5" customHeight="1" x14ac:dyDescent="0.15">
      <c r="A71" s="125"/>
      <c r="B71" s="122"/>
      <c r="K71" s="20"/>
      <c r="L71" s="20"/>
      <c r="M71" s="7"/>
    </row>
    <row r="72" spans="1:13" ht="16.5" customHeight="1" x14ac:dyDescent="0.15">
      <c r="A72" s="125"/>
      <c r="B72" s="123"/>
      <c r="E72" s="139" t="s">
        <v>54</v>
      </c>
      <c r="F72" s="140"/>
      <c r="G72" s="160"/>
      <c r="H72" s="160"/>
      <c r="I72" s="160"/>
      <c r="J72" s="140"/>
      <c r="K72" s="20"/>
      <c r="L72" s="20"/>
      <c r="M72" s="7"/>
    </row>
    <row r="73" spans="1:13" ht="24" customHeight="1" x14ac:dyDescent="0.15">
      <c r="A73" s="125"/>
      <c r="B73" s="122"/>
      <c r="E73" s="141" t="s">
        <v>48</v>
      </c>
      <c r="F73" s="142"/>
      <c r="G73" s="20">
        <f>VLOOKUP($I$25,Tablas!$A$229:$G$295,3,TRUE)</f>
        <v>361.47626666666667</v>
      </c>
      <c r="H73" s="20">
        <f>VLOOKUP($I$25,Tablas!$A$229:$G$295,4,TRUE)</f>
        <v>301.75040000000001</v>
      </c>
      <c r="I73" s="20">
        <f>VLOOKUP($I$25,Tablas!$A$229:$G$295,5,TRUE)</f>
        <v>258.76480000000004</v>
      </c>
      <c r="J73" s="142">
        <f>VLOOKUP($I$25,Tablas!$A$229:$G$295,6,TRUE)</f>
        <v>192.51306666666667</v>
      </c>
      <c r="K73" s="20"/>
      <c r="L73" s="20"/>
      <c r="M73" s="7"/>
    </row>
    <row r="74" spans="1:13" ht="24" customHeight="1" x14ac:dyDescent="0.15">
      <c r="A74" s="125"/>
      <c r="B74" s="121"/>
      <c r="E74" s="141" t="s">
        <v>49</v>
      </c>
      <c r="F74" s="142"/>
      <c r="G74" s="20">
        <f>IF($F$25=1,0,(VLOOKUP($I$27,Tablas!$A$229:$G$295,3,TRUE)))</f>
        <v>0</v>
      </c>
      <c r="H74" s="20">
        <f>IF($F$25=1,0,(VLOOKUP($I$27,Tablas!$A$229:$G$295,4,TRUE)))</f>
        <v>0</v>
      </c>
      <c r="I74" s="20">
        <f>IF($F$25=1,0,(VLOOKUP($I$27,Tablas!$A$229:$G$295,5,TRUE)))</f>
        <v>0</v>
      </c>
      <c r="J74" s="142">
        <f>IF($F$25=1,0,(VLOOKUP($I$27,Tablas!$A$229:$G$295,6,TRUE)))</f>
        <v>0</v>
      </c>
      <c r="K74" s="20"/>
      <c r="L74" s="20"/>
      <c r="M74" s="7"/>
    </row>
    <row r="75" spans="1:13" ht="24" customHeight="1" x14ac:dyDescent="0.15">
      <c r="A75" s="125"/>
      <c r="B75" s="121"/>
      <c r="E75" s="141" t="s">
        <v>66</v>
      </c>
      <c r="F75" s="142"/>
      <c r="G75" s="20">
        <f>IF($F$27=0,0,(VLOOKUP($F$27,Tablas!$A$296:$G$298,3,TRUE)))</f>
        <v>0</v>
      </c>
      <c r="H75" s="20">
        <f>IF($F$27=0,0,(VLOOKUP($F$27,Tablas!$A$296:$G$298,4,TRUE)))</f>
        <v>0</v>
      </c>
      <c r="I75" s="20">
        <f>IF($F$27=0,0,(VLOOKUP($F$27,Tablas!$A$296:$G$298,5,TRUE)))</f>
        <v>0</v>
      </c>
      <c r="J75" s="142">
        <f>IF($F$27=0,0,(VLOOKUP($F$27,Tablas!$A$296:$G$298,6,TRUE)))</f>
        <v>0</v>
      </c>
      <c r="K75" s="50"/>
      <c r="L75" s="50"/>
      <c r="M75" s="8"/>
    </row>
    <row r="76" spans="1:13" ht="31.5" customHeight="1" x14ac:dyDescent="0.15">
      <c r="A76" s="117"/>
      <c r="B76" s="124"/>
      <c r="E76" s="183" t="s">
        <v>50</v>
      </c>
      <c r="F76" s="184"/>
      <c r="G76" s="137">
        <f>SUM(G73:G75)</f>
        <v>361.47626666666667</v>
      </c>
      <c r="H76" s="137">
        <f t="shared" ref="H76:J76" si="19">SUM(H73:H75)</f>
        <v>301.75040000000001</v>
      </c>
      <c r="I76" s="137">
        <f t="shared" si="19"/>
        <v>258.76480000000004</v>
      </c>
      <c r="J76" s="146">
        <f t="shared" si="19"/>
        <v>192.51306666666667</v>
      </c>
      <c r="K76" s="20"/>
      <c r="L76" s="20"/>
      <c r="M76" s="8"/>
    </row>
    <row r="77" spans="1:13" ht="41.25" customHeight="1" x14ac:dyDescent="0.15">
      <c r="A77" s="117"/>
      <c r="B77" s="124"/>
      <c r="E77" s="187" t="s">
        <v>74</v>
      </c>
      <c r="F77" s="188"/>
      <c r="G77" s="136">
        <f>IF('INGRESO DE DATOS'!$H$21,G76*-15%,0)</f>
        <v>0</v>
      </c>
      <c r="H77" s="136">
        <f>IF('INGRESO DE DATOS'!$H$21,H76*-15%,0)</f>
        <v>0</v>
      </c>
      <c r="I77" s="136">
        <f>IF('INGRESO DE DATOS'!$H$21,I76*-15%,0)</f>
        <v>0</v>
      </c>
      <c r="J77" s="158">
        <f>IF('INGRESO DE DATOS'!$H$21,J76*-15%,0)</f>
        <v>0</v>
      </c>
      <c r="K77" s="20"/>
      <c r="L77" s="20"/>
      <c r="M77" s="8"/>
    </row>
    <row r="78" spans="1:13" ht="24" customHeight="1" x14ac:dyDescent="0.15">
      <c r="A78" s="111"/>
      <c r="B78" s="126"/>
      <c r="E78" s="181" t="s">
        <v>51</v>
      </c>
      <c r="F78" s="182"/>
      <c r="G78" s="20">
        <v>75</v>
      </c>
      <c r="H78" s="20">
        <v>75</v>
      </c>
      <c r="I78" s="20">
        <v>75</v>
      </c>
      <c r="J78" s="142">
        <v>75</v>
      </c>
      <c r="K78" s="20"/>
      <c r="L78" s="20"/>
    </row>
    <row r="79" spans="1:13" ht="24" customHeight="1" x14ac:dyDescent="0.15">
      <c r="A79" s="111"/>
      <c r="B79" s="126"/>
      <c r="E79" s="141" t="s">
        <v>25</v>
      </c>
      <c r="F79" s="142"/>
      <c r="G79" s="20">
        <f>(G36+G37+G38+G40)*5%/12</f>
        <v>16.137333333333334</v>
      </c>
      <c r="H79" s="20">
        <f t="shared" ref="H79:J79" si="20">(H36+H37+H38+H40)*5%/12</f>
        <v>13.471000000000002</v>
      </c>
      <c r="I79" s="20">
        <f t="shared" si="20"/>
        <v>11.552</v>
      </c>
      <c r="J79" s="142">
        <f t="shared" si="20"/>
        <v>8.5943333333333332</v>
      </c>
      <c r="K79" s="50"/>
      <c r="L79" s="50"/>
    </row>
    <row r="80" spans="1:13" ht="24" customHeight="1" x14ac:dyDescent="0.15">
      <c r="A80" s="111"/>
      <c r="B80" s="126"/>
      <c r="E80" s="141" t="s">
        <v>26</v>
      </c>
      <c r="F80" s="142"/>
      <c r="G80" s="20">
        <f>G78*7% + ((G36+G37+G38+G40)*0.12*0.07)/12</f>
        <v>7.9610720000000015</v>
      </c>
      <c r="H80" s="20">
        <f t="shared" ref="H80:J80" si="21">H78*7% + ((H36+H37+H38+H40)*0.12*0.07)/12</f>
        <v>7.5131280000000009</v>
      </c>
      <c r="I80" s="20">
        <f t="shared" si="21"/>
        <v>7.1907360000000011</v>
      </c>
      <c r="J80" s="142">
        <f t="shared" si="21"/>
        <v>6.6938480000000009</v>
      </c>
      <c r="K80" s="50"/>
      <c r="L80" s="50"/>
    </row>
    <row r="81" spans="1:12" ht="24" customHeight="1" x14ac:dyDescent="0.2">
      <c r="A81" s="117"/>
      <c r="B81" s="124"/>
      <c r="E81" s="147" t="s">
        <v>64</v>
      </c>
      <c r="F81" s="148"/>
      <c r="G81" s="138">
        <f>SUM(G76:G80)</f>
        <v>460.57467200000002</v>
      </c>
      <c r="H81" s="138">
        <f t="shared" ref="H81:J81" si="22">SUM(H76:H80)</f>
        <v>397.73452800000001</v>
      </c>
      <c r="I81" s="138">
        <f t="shared" si="22"/>
        <v>352.50753600000007</v>
      </c>
      <c r="J81" s="150">
        <f t="shared" si="22"/>
        <v>282.80124799999999</v>
      </c>
      <c r="K81" s="51"/>
      <c r="L81" s="51"/>
    </row>
    <row r="82" spans="1:12" ht="24" customHeight="1" x14ac:dyDescent="0.15">
      <c r="A82" s="111"/>
      <c r="B82" s="122"/>
      <c r="E82" s="149" t="s">
        <v>55</v>
      </c>
      <c r="F82" s="150"/>
      <c r="G82" s="138">
        <f>((G76 + G77)+G79)+((G36+G37+G38+G40)*0.12*0.07)/12</f>
        <v>380.32467200000002</v>
      </c>
      <c r="H82" s="138">
        <f t="shared" ref="H82:J82" si="23">((H76 + H77)+H79)+((H36+H37+H38+H40)*0.12*0.07)/12</f>
        <v>317.48452800000001</v>
      </c>
      <c r="I82" s="138">
        <f t="shared" si="23"/>
        <v>272.25753600000007</v>
      </c>
      <c r="J82" s="150">
        <f t="shared" si="23"/>
        <v>202.55124800000002</v>
      </c>
    </row>
    <row r="83" spans="1:12" ht="24" customHeight="1" x14ac:dyDescent="0.15">
      <c r="A83" s="111"/>
      <c r="B83" s="122"/>
      <c r="E83" s="161" t="s">
        <v>56</v>
      </c>
      <c r="F83" s="144"/>
      <c r="G83" s="143">
        <f>G81+(G82*11)</f>
        <v>4644.1460639999996</v>
      </c>
      <c r="H83" s="143">
        <f t="shared" ref="H83:I83" si="24">H81+(H82*11)</f>
        <v>3890.0643359999999</v>
      </c>
      <c r="I83" s="143">
        <f t="shared" si="24"/>
        <v>3347.3404320000009</v>
      </c>
      <c r="J83" s="144">
        <f t="shared" ref="J83" si="25">J81+(J82*11)</f>
        <v>2510.8649759999998</v>
      </c>
    </row>
    <row r="84" spans="1:12" ht="24" customHeight="1" x14ac:dyDescent="0.15">
      <c r="A84" s="111"/>
      <c r="B84" s="122"/>
    </row>
    <row r="85" spans="1:12" ht="24" customHeight="1" x14ac:dyDescent="0.2">
      <c r="A85" s="111"/>
      <c r="B85" s="122"/>
      <c r="E85" s="190" t="s">
        <v>71</v>
      </c>
      <c r="F85" s="191"/>
      <c r="G85" s="191"/>
      <c r="H85" s="191"/>
      <c r="I85" s="191"/>
      <c r="J85" s="191"/>
    </row>
    <row r="86" spans="1:12" ht="20.25" customHeight="1" x14ac:dyDescent="0.15">
      <c r="A86" s="111"/>
      <c r="B86" s="120"/>
    </row>
    <row r="87" spans="1:12" ht="19.5" customHeight="1" x14ac:dyDescent="0.15">
      <c r="A87" s="111"/>
      <c r="B87" s="122"/>
    </row>
    <row r="88" spans="1:12" ht="24" customHeight="1" x14ac:dyDescent="0.15">
      <c r="A88" s="117"/>
      <c r="B88" s="124"/>
    </row>
    <row r="89" spans="1:12" ht="24" customHeight="1" x14ac:dyDescent="0.15">
      <c r="A89" s="111"/>
      <c r="B89" s="127"/>
    </row>
    <row r="90" spans="1:12" ht="24" customHeight="1" x14ac:dyDescent="0.15">
      <c r="A90" s="111"/>
      <c r="B90" s="128"/>
    </row>
    <row r="91" spans="1:12" ht="24" customHeight="1" x14ac:dyDescent="0.15">
      <c r="A91" s="111"/>
      <c r="B91" s="128"/>
    </row>
    <row r="92" spans="1:12" ht="19.5" customHeight="1" x14ac:dyDescent="0.15">
      <c r="A92" s="111"/>
      <c r="B92" s="129"/>
    </row>
    <row r="93" spans="1:12" ht="24" customHeight="1" x14ac:dyDescent="0.15"/>
    <row r="94" spans="1:12" ht="24" customHeight="1" x14ac:dyDescent="0.15"/>
  </sheetData>
  <sheetProtection algorithmName="SHA-512" hashValue="QgZ+XcI8mzJAqmTPWJfcoMgoo/U+bEHkYpaFzv3V2HGS0EyZ0ncpJlcHrZtuN5jinFHkZsEOhHYjQ2VD9cqunQ==" saltValue="ju6wAJFAIPZ7v53N6+Cn5A==" spinCount="100000" sheet="1" objects="1" scenarios="1"/>
  <mergeCells count="19">
    <mergeCell ref="A21:J21"/>
    <mergeCell ref="B47:B48"/>
    <mergeCell ref="A47:A48"/>
    <mergeCell ref="A23:B23"/>
    <mergeCell ref="F29:G29"/>
    <mergeCell ref="H29:I29"/>
    <mergeCell ref="D23:E23"/>
    <mergeCell ref="D25:E25"/>
    <mergeCell ref="D27:E27"/>
    <mergeCell ref="F23:I23"/>
    <mergeCell ref="E40:F40"/>
    <mergeCell ref="E76:F76"/>
    <mergeCell ref="E78:F78"/>
    <mergeCell ref="E85:J85"/>
    <mergeCell ref="E51:F51"/>
    <mergeCell ref="E64:F64"/>
    <mergeCell ref="E77:F77"/>
    <mergeCell ref="E63:F63"/>
    <mergeCell ref="E65:F65"/>
  </mergeCells>
  <conditionalFormatting sqref="F25">
    <cfRule type="cellIs" dxfId="27" priority="3" stopIfTrue="1" operator="greaterThan">
      <formula>2</formula>
    </cfRule>
    <cfRule type="cellIs" dxfId="26" priority="4" stopIfTrue="1" operator="lessThan">
      <formula>1</formula>
    </cfRule>
  </conditionalFormatting>
  <conditionalFormatting sqref="I27 I25">
    <cfRule type="cellIs" dxfId="25" priority="1" stopIfTrue="1" operator="greaterThan">
      <formula>73</formula>
    </cfRule>
    <cfRule type="cellIs" dxfId="24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6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2:M93"/>
  <sheetViews>
    <sheetView showGridLines="0" topLeftCell="A67" zoomScaleNormal="100" workbookViewId="0"/>
  </sheetViews>
  <sheetFormatPr baseColWidth="10" defaultColWidth="8.83203125" defaultRowHeight="13" x14ac:dyDescent="0.15"/>
  <cols>
    <col min="1" max="1" width="70.6640625" style="1" customWidth="1"/>
    <col min="2" max="2" width="55.5" style="1" customWidth="1"/>
    <col min="3" max="3" width="4.6640625" style="1" customWidth="1"/>
    <col min="4" max="4" width="16.6640625" style="1" customWidth="1"/>
    <col min="5" max="5" width="17.6640625" style="1" customWidth="1"/>
    <col min="6" max="6" width="26.1640625" style="1" customWidth="1"/>
    <col min="7" max="7" width="23" style="1" customWidth="1"/>
    <col min="8" max="8" width="21.83203125" style="1" customWidth="1"/>
    <col min="9" max="9" width="26.33203125" style="1" customWidth="1"/>
    <col min="10" max="10" width="22.5" style="1" customWidth="1"/>
    <col min="11" max="16384" width="8.83203125" style="1"/>
  </cols>
  <sheetData>
    <row r="2" spans="1:10" ht="12.75" customHeight="1" x14ac:dyDescent="0.15">
      <c r="A2" s="23"/>
      <c r="B2" s="9"/>
      <c r="C2" s="9"/>
      <c r="D2" s="9"/>
      <c r="E2" s="9"/>
      <c r="F2" s="9"/>
      <c r="G2" s="9"/>
      <c r="H2" s="9"/>
      <c r="I2" s="9"/>
      <c r="J2" s="9"/>
    </row>
    <row r="3" spans="1:10" x14ac:dyDescent="0.15">
      <c r="A3" s="9"/>
      <c r="B3" s="9"/>
      <c r="C3" s="9"/>
      <c r="D3" s="9"/>
      <c r="E3" s="9"/>
      <c r="F3" s="9"/>
      <c r="G3" s="9"/>
      <c r="H3" s="9" t="s">
        <v>2</v>
      </c>
      <c r="I3" s="9" t="s">
        <v>2</v>
      </c>
      <c r="J3" s="9" t="s">
        <v>2</v>
      </c>
    </row>
    <row r="4" spans="1:10" x14ac:dyDescent="0.15">
      <c r="A4" s="9"/>
      <c r="B4" s="9"/>
      <c r="C4" s="9"/>
      <c r="D4" s="9"/>
      <c r="E4" s="9"/>
      <c r="F4" s="9"/>
      <c r="G4" s="9"/>
      <c r="H4" s="9"/>
      <c r="I4" s="9"/>
      <c r="J4" s="9"/>
    </row>
    <row r="5" spans="1:10" x14ac:dyDescent="0.15">
      <c r="A5" s="9"/>
      <c r="B5" s="9"/>
      <c r="C5" s="9"/>
      <c r="D5" s="9"/>
      <c r="E5" s="9"/>
      <c r="F5" s="9"/>
      <c r="G5" s="9"/>
      <c r="H5" s="9"/>
      <c r="I5" s="9"/>
      <c r="J5" s="9"/>
    </row>
    <row r="6" spans="1:10" x14ac:dyDescent="0.15">
      <c r="A6" s="9"/>
      <c r="B6" s="9"/>
      <c r="C6" s="9"/>
      <c r="D6" s="9"/>
      <c r="E6" s="9"/>
      <c r="F6" s="9"/>
      <c r="G6" s="9"/>
      <c r="H6" s="9"/>
      <c r="I6" s="9"/>
      <c r="J6" s="9"/>
    </row>
    <row r="7" spans="1:10" ht="16" x14ac:dyDescent="0.2">
      <c r="A7" s="9"/>
      <c r="B7" s="9"/>
      <c r="C7" s="9"/>
      <c r="D7" s="9"/>
      <c r="E7" s="9"/>
      <c r="F7" s="9"/>
      <c r="G7" s="9"/>
      <c r="H7" s="10" t="s">
        <v>2</v>
      </c>
      <c r="I7" s="10" t="s">
        <v>2</v>
      </c>
      <c r="J7" s="10" t="s">
        <v>2</v>
      </c>
    </row>
    <row r="8" spans="1:10" x14ac:dyDescent="0.15">
      <c r="A8" s="9"/>
      <c r="B8" s="9"/>
      <c r="C8" s="9"/>
      <c r="D8" s="9"/>
      <c r="E8" s="9"/>
      <c r="F8" s="9"/>
      <c r="G8" s="9"/>
      <c r="H8" s="9"/>
      <c r="I8" s="9"/>
      <c r="J8" s="9"/>
    </row>
    <row r="9" spans="1:10" x14ac:dyDescent="0.15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0" x14ac:dyDescent="0.15">
      <c r="A10" s="9"/>
      <c r="B10" s="9"/>
      <c r="C10" s="9"/>
      <c r="D10" s="9"/>
      <c r="E10" s="9"/>
      <c r="F10" s="9"/>
      <c r="G10" s="9"/>
      <c r="H10" s="9"/>
      <c r="I10" s="9"/>
      <c r="J10" s="9"/>
    </row>
    <row r="11" spans="1:10" x14ac:dyDescent="0.15">
      <c r="A11" s="9"/>
      <c r="B11" s="9"/>
      <c r="C11" s="9"/>
      <c r="D11" s="9"/>
      <c r="E11" s="9"/>
      <c r="F11" s="9"/>
      <c r="G11" s="9"/>
      <c r="H11" s="9"/>
      <c r="I11" s="9"/>
      <c r="J11" s="9"/>
    </row>
    <row r="12" spans="1:10" x14ac:dyDescent="0.15">
      <c r="A12" s="9"/>
      <c r="B12" s="9"/>
      <c r="C12" s="9"/>
      <c r="D12" s="9"/>
      <c r="E12" s="9"/>
      <c r="F12" s="9"/>
      <c r="G12" s="9"/>
      <c r="H12" s="9"/>
      <c r="I12" s="9"/>
      <c r="J12" s="9"/>
    </row>
    <row r="13" spans="1:10" x14ac:dyDescent="0.15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0" x14ac:dyDescent="0.15">
      <c r="A14" s="9"/>
      <c r="B14" s="9"/>
      <c r="C14" s="9"/>
      <c r="D14" s="9"/>
      <c r="E14" s="9"/>
      <c r="F14" s="9"/>
      <c r="G14" s="9"/>
      <c r="H14" s="9"/>
      <c r="I14" s="9"/>
      <c r="J14" s="9"/>
    </row>
    <row r="15" spans="1:10" x14ac:dyDescent="0.15">
      <c r="A15" s="9"/>
      <c r="B15" s="9"/>
      <c r="C15" s="9"/>
      <c r="D15" s="9"/>
      <c r="E15" s="9"/>
      <c r="F15" s="9"/>
      <c r="G15" s="9"/>
      <c r="H15" s="9"/>
      <c r="I15" s="9"/>
      <c r="J15" s="9"/>
    </row>
    <row r="16" spans="1:10" x14ac:dyDescent="0.15">
      <c r="A16" s="9"/>
      <c r="B16" s="9"/>
      <c r="C16" s="9"/>
      <c r="D16" s="9"/>
      <c r="E16" s="9"/>
      <c r="F16" s="9"/>
      <c r="G16" s="9"/>
      <c r="H16" s="9"/>
      <c r="I16" s="9"/>
      <c r="J16" s="9"/>
    </row>
    <row r="17" spans="1:12" x14ac:dyDescent="0.15">
      <c r="A17" s="9"/>
      <c r="B17" s="9"/>
      <c r="C17" s="9"/>
      <c r="D17" s="9"/>
      <c r="E17" s="9"/>
      <c r="F17" s="9"/>
      <c r="G17" s="9"/>
      <c r="H17" s="9"/>
      <c r="I17" s="9"/>
      <c r="J17" s="9"/>
    </row>
    <row r="18" spans="1:12" x14ac:dyDescent="0.15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2" x14ac:dyDescent="0.15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2" x14ac:dyDescent="0.15">
      <c r="A20" s="9"/>
      <c r="B20" s="9"/>
      <c r="C20" s="9"/>
      <c r="D20" s="9"/>
      <c r="E20" s="9"/>
      <c r="F20" s="9"/>
      <c r="G20" s="9"/>
      <c r="H20" s="9"/>
      <c r="I20" s="9"/>
      <c r="J20" s="9"/>
    </row>
    <row r="21" spans="1:12" ht="30" customHeight="1" x14ac:dyDescent="0.25">
      <c r="A21" s="192"/>
      <c r="B21" s="192"/>
      <c r="C21" s="192"/>
      <c r="D21" s="192"/>
      <c r="E21" s="192"/>
      <c r="F21" s="192"/>
      <c r="G21" s="192"/>
      <c r="H21" s="192"/>
      <c r="I21" s="192"/>
      <c r="J21" s="192"/>
    </row>
    <row r="22" spans="1:12" ht="15" customHeight="1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</row>
    <row r="23" spans="1:12" ht="23" x14ac:dyDescent="0.25">
      <c r="A23" s="195" t="s">
        <v>23</v>
      </c>
      <c r="B23" s="196"/>
      <c r="C23" s="12"/>
      <c r="D23" s="174" t="s">
        <v>35</v>
      </c>
      <c r="E23" s="174"/>
      <c r="F23" s="186" t="str">
        <f>+'INGRESO DE DATOS'!$D$15</f>
        <v>NOMBRE DEL CLIENTE</v>
      </c>
      <c r="G23" s="186"/>
      <c r="H23" s="186"/>
      <c r="I23" s="186"/>
      <c r="J23" s="63"/>
    </row>
    <row r="24" spans="1:12" ht="23.25" customHeight="1" x14ac:dyDescent="0.15">
      <c r="A24" s="108"/>
      <c r="B24" s="109"/>
      <c r="C24" s="13"/>
      <c r="D24" s="9"/>
      <c r="E24" s="9"/>
      <c r="F24" s="9"/>
      <c r="G24" s="9"/>
      <c r="H24" s="9"/>
      <c r="I24" s="9"/>
      <c r="J24" s="9"/>
    </row>
    <row r="25" spans="1:12" ht="23.25" customHeight="1" x14ac:dyDescent="0.2">
      <c r="A25" s="108"/>
      <c r="B25" s="109"/>
      <c r="C25" s="13"/>
      <c r="D25" s="174" t="s">
        <v>36</v>
      </c>
      <c r="E25" s="174"/>
      <c r="F25" s="62">
        <f>+'INGRESO DE DATOS'!$D$17</f>
        <v>1</v>
      </c>
      <c r="G25" s="9"/>
      <c r="H25" s="64" t="s">
        <v>37</v>
      </c>
      <c r="I25" s="62">
        <f>+'INGRESO DE DATOS'!$D$19</f>
        <v>29</v>
      </c>
      <c r="J25" s="63"/>
    </row>
    <row r="26" spans="1:12" ht="23.25" customHeight="1" x14ac:dyDescent="0.15">
      <c r="A26" s="108"/>
      <c r="B26" s="110"/>
      <c r="C26" s="13"/>
      <c r="F26" s="9"/>
      <c r="G26" s="9"/>
      <c r="H26" s="9"/>
      <c r="I26" s="9"/>
      <c r="J26" s="9"/>
    </row>
    <row r="27" spans="1:12" ht="23.25" customHeight="1" x14ac:dyDescent="0.2">
      <c r="A27" s="108"/>
      <c r="B27" s="109"/>
      <c r="C27" s="13"/>
      <c r="D27" s="174" t="s">
        <v>38</v>
      </c>
      <c r="E27" s="174"/>
      <c r="F27" s="62">
        <f>+'INGRESO DE DATOS'!$H$17</f>
        <v>0</v>
      </c>
      <c r="G27" s="9"/>
      <c r="H27" s="64" t="s">
        <v>63</v>
      </c>
      <c r="I27" s="62">
        <f>+'INGRESO DE DATOS'!$H$19</f>
        <v>46</v>
      </c>
    </row>
    <row r="28" spans="1:12" ht="23.25" customHeight="1" x14ac:dyDescent="0.15">
      <c r="A28" s="111"/>
      <c r="B28" s="121"/>
      <c r="C28" s="13"/>
      <c r="D28" s="9"/>
      <c r="E28" s="15"/>
      <c r="F28" s="9"/>
      <c r="G28" s="9"/>
      <c r="H28" s="9" t="s">
        <v>2</v>
      </c>
      <c r="I28" s="9" t="s">
        <v>2</v>
      </c>
      <c r="J28" s="9"/>
    </row>
    <row r="29" spans="1:12" ht="23.25" customHeight="1" x14ac:dyDescent="0.15">
      <c r="A29" s="112"/>
      <c r="B29" s="121"/>
      <c r="C29" s="14"/>
      <c r="D29" s="9"/>
      <c r="E29" s="9"/>
      <c r="F29" s="197" t="s">
        <v>58</v>
      </c>
      <c r="G29" s="197"/>
      <c r="H29" s="198">
        <f ca="1">NOW()</f>
        <v>45012.680097222219</v>
      </c>
      <c r="I29" s="198"/>
    </row>
    <row r="30" spans="1:12" s="2" customFormat="1" ht="23.25" customHeight="1" x14ac:dyDescent="0.15">
      <c r="A30" s="114"/>
      <c r="B30" s="115"/>
      <c r="C30" s="14"/>
      <c r="F30" s="9"/>
      <c r="G30" s="9" t="s">
        <v>2</v>
      </c>
      <c r="H30" s="16" t="b">
        <v>0</v>
      </c>
      <c r="I30" s="17"/>
      <c r="J30" s="9" t="s">
        <v>2</v>
      </c>
    </row>
    <row r="31" spans="1:12" s="2" customFormat="1" ht="23.25" customHeight="1" x14ac:dyDescent="0.2">
      <c r="A31" s="111"/>
      <c r="B31" s="130"/>
      <c r="C31" s="13"/>
      <c r="E31" s="151" t="s">
        <v>43</v>
      </c>
      <c r="F31" s="152"/>
      <c r="G31" s="159" t="s">
        <v>7</v>
      </c>
      <c r="H31" s="159" t="s">
        <v>8</v>
      </c>
      <c r="I31" s="159" t="s">
        <v>9</v>
      </c>
      <c r="J31" s="152" t="s">
        <v>68</v>
      </c>
    </row>
    <row r="32" spans="1:12" s="2" customFormat="1" ht="23.25" customHeight="1" x14ac:dyDescent="0.15">
      <c r="A32" s="111"/>
      <c r="B32" s="130"/>
      <c r="C32" s="13"/>
      <c r="D32" s="13"/>
      <c r="E32" s="153" t="s">
        <v>45</v>
      </c>
      <c r="F32" s="154"/>
      <c r="G32" s="67">
        <v>2000</v>
      </c>
      <c r="H32" s="67">
        <v>3500</v>
      </c>
      <c r="I32" s="67">
        <v>5000</v>
      </c>
      <c r="J32" s="154">
        <v>10000</v>
      </c>
      <c r="K32" s="47"/>
      <c r="L32" s="47"/>
    </row>
    <row r="33" spans="1:13" s="2" customFormat="1" ht="23.25" customHeight="1" x14ac:dyDescent="0.15">
      <c r="A33" s="111"/>
      <c r="B33" s="130"/>
      <c r="C33" s="13"/>
      <c r="D33" s="13"/>
      <c r="E33" s="155" t="s">
        <v>46</v>
      </c>
      <c r="F33" s="157"/>
      <c r="G33" s="156">
        <v>2000</v>
      </c>
      <c r="H33" s="156">
        <v>3500</v>
      </c>
      <c r="I33" s="156">
        <v>5000</v>
      </c>
      <c r="J33" s="157">
        <v>10000</v>
      </c>
      <c r="K33" s="48"/>
      <c r="L33" s="48"/>
    </row>
    <row r="34" spans="1:13" s="2" customFormat="1" ht="23.25" customHeight="1" x14ac:dyDescent="0.15">
      <c r="A34" s="111"/>
      <c r="B34" s="124"/>
      <c r="C34" s="13"/>
      <c r="D34" s="13"/>
      <c r="E34" s="13"/>
      <c r="F34" s="9"/>
      <c r="G34" s="18"/>
      <c r="H34" s="9"/>
      <c r="I34" s="9"/>
      <c r="J34" s="48"/>
      <c r="K34" s="48"/>
      <c r="L34" s="48"/>
      <c r="M34" s="6"/>
    </row>
    <row r="35" spans="1:13" s="2" customFormat="1" ht="23.25" customHeight="1" x14ac:dyDescent="0.15">
      <c r="A35" s="111"/>
      <c r="B35" s="124"/>
      <c r="C35" s="13"/>
      <c r="D35" s="13"/>
      <c r="E35" s="139" t="s">
        <v>44</v>
      </c>
      <c r="F35" s="140"/>
      <c r="G35" s="160"/>
      <c r="H35" s="160"/>
      <c r="I35" s="160"/>
      <c r="J35" s="140"/>
      <c r="K35" s="9"/>
      <c r="L35" s="9"/>
      <c r="M35" s="7"/>
    </row>
    <row r="36" spans="1:13" s="6" customFormat="1" ht="23.25" customHeight="1" x14ac:dyDescent="0.15">
      <c r="A36" s="111"/>
      <c r="B36" s="124"/>
      <c r="C36" s="13"/>
      <c r="D36" s="13"/>
      <c r="E36" s="141" t="s">
        <v>48</v>
      </c>
      <c r="F36" s="142"/>
      <c r="G36" s="20">
        <f>VLOOKUP($I$25,Tablas!$A$305:$G$371,3,TRUE)</f>
        <v>2669.12</v>
      </c>
      <c r="H36" s="20">
        <f>VLOOKUP($I$25,Tablas!$A$305:$G$371,4,TRUE)</f>
        <v>2233.64</v>
      </c>
      <c r="I36" s="20">
        <f>VLOOKUP($I$25,Tablas!$A$305:$G$371,5,TRUE)</f>
        <v>1997.28</v>
      </c>
      <c r="J36" s="142">
        <f>VLOOKUP($I$25,Tablas!$A$305:$G$371,6,TRUE)</f>
        <v>1485.8</v>
      </c>
      <c r="K36" s="49"/>
      <c r="L36" s="49"/>
      <c r="M36" s="7"/>
    </row>
    <row r="37" spans="1:13" s="7" customFormat="1" ht="23.25" customHeight="1" x14ac:dyDescent="0.15">
      <c r="A37" s="111"/>
      <c r="B37" s="124"/>
      <c r="C37" s="13"/>
      <c r="D37" s="19"/>
      <c r="E37" s="141" t="s">
        <v>49</v>
      </c>
      <c r="F37" s="142"/>
      <c r="G37" s="20">
        <f>IF($F$25=1,0,(VLOOKUP($I$27,Tablas!$A$305:$G$371,3,TRUE)))</f>
        <v>0</v>
      </c>
      <c r="H37" s="20">
        <f>IF($F$25=1,0,(VLOOKUP($I$27,Tablas!$A$305:$G$371,4,TRUE)))</f>
        <v>0</v>
      </c>
      <c r="I37" s="20">
        <f>IF($F$25=1,0,(VLOOKUP($I$27,Tablas!$A$305:$G$371,5,TRUE)))</f>
        <v>0</v>
      </c>
      <c r="J37" s="142">
        <f>IF($F$25=1,0,(VLOOKUP($I$27,Tablas!$A$305:$G$371,6,TRUE)))</f>
        <v>0</v>
      </c>
      <c r="K37" s="20"/>
      <c r="L37" s="20"/>
    </row>
    <row r="38" spans="1:13" s="7" customFormat="1" ht="23.25" customHeight="1" x14ac:dyDescent="0.15">
      <c r="A38" s="111"/>
      <c r="B38" s="130"/>
      <c r="C38" s="13"/>
      <c r="D38" s="19"/>
      <c r="E38" s="141" t="s">
        <v>66</v>
      </c>
      <c r="F38" s="142"/>
      <c r="G38" s="20">
        <f>IF($F$27=0,0,(VLOOKUP($F$27,Tablas!$A$372:$G$374,3,TRUE)))</f>
        <v>0</v>
      </c>
      <c r="H38" s="20">
        <f>IF($F$27=0,0,(VLOOKUP($F$27,Tablas!$A$372:$G$374,4,TRUE)))</f>
        <v>0</v>
      </c>
      <c r="I38" s="20">
        <f>IF($F$27=0,0,(VLOOKUP($F$27,Tablas!$A$372:$G$374,5,TRUE)))</f>
        <v>0</v>
      </c>
      <c r="J38" s="142">
        <f>IF($F$27=0,0,(VLOOKUP($F$27,Tablas!$A$372:$G$374,6,TRUE)))</f>
        <v>0</v>
      </c>
      <c r="K38" s="20"/>
      <c r="L38" s="20"/>
    </row>
    <row r="39" spans="1:13" s="7" customFormat="1" ht="23.25" customHeight="1" x14ac:dyDescent="0.15">
      <c r="A39" s="111"/>
      <c r="B39" s="130"/>
      <c r="C39" s="19"/>
      <c r="D39" s="13"/>
      <c r="E39" s="145" t="s">
        <v>50</v>
      </c>
      <c r="F39" s="146"/>
      <c r="G39" s="137">
        <f>SUM(G36:G38)</f>
        <v>2669.12</v>
      </c>
      <c r="H39" s="137">
        <f t="shared" ref="H39:J39" si="0">SUM(H36:H38)</f>
        <v>2233.64</v>
      </c>
      <c r="I39" s="137">
        <f t="shared" si="0"/>
        <v>1997.28</v>
      </c>
      <c r="J39" s="146">
        <f t="shared" si="0"/>
        <v>1485.8</v>
      </c>
      <c r="K39" s="20"/>
      <c r="L39" s="20"/>
      <c r="M39" s="8"/>
    </row>
    <row r="40" spans="1:13" s="7" customFormat="1" ht="39" customHeight="1" x14ac:dyDescent="0.15">
      <c r="A40" s="111"/>
      <c r="B40" s="130"/>
      <c r="C40" s="19"/>
      <c r="D40" s="13"/>
      <c r="E40" s="187" t="s">
        <v>74</v>
      </c>
      <c r="F40" s="188"/>
      <c r="G40" s="136">
        <f>IF('INGRESO DE DATOS'!$H$21,G39*-15%,0)</f>
        <v>0</v>
      </c>
      <c r="H40" s="136">
        <f>IF('INGRESO DE DATOS'!$H$21,H39*-15%,0)</f>
        <v>0</v>
      </c>
      <c r="I40" s="136">
        <f>IF('INGRESO DE DATOS'!$H$21,I39*-15%,0)</f>
        <v>0</v>
      </c>
      <c r="J40" s="158">
        <f>IF('INGRESO DE DATOS'!$H$21,J39*-15%,0)</f>
        <v>0</v>
      </c>
      <c r="K40" s="20"/>
      <c r="L40" s="20"/>
      <c r="M40" s="8"/>
    </row>
    <row r="41" spans="1:13" s="7" customFormat="1" ht="30.75" customHeight="1" x14ac:dyDescent="0.15">
      <c r="A41" s="111"/>
      <c r="B41" s="124"/>
      <c r="C41" s="19"/>
      <c r="D41" s="19"/>
      <c r="E41" s="141" t="s">
        <v>51</v>
      </c>
      <c r="F41" s="142"/>
      <c r="G41" s="20">
        <v>75</v>
      </c>
      <c r="H41" s="20">
        <v>75</v>
      </c>
      <c r="I41" s="20">
        <v>75</v>
      </c>
      <c r="J41" s="142">
        <v>75</v>
      </c>
      <c r="K41" s="50"/>
      <c r="L41" s="50"/>
    </row>
    <row r="42" spans="1:13" s="8" customFormat="1" ht="23.25" customHeight="1" x14ac:dyDescent="0.15">
      <c r="A42" s="117"/>
      <c r="B42" s="115"/>
      <c r="C42" s="13"/>
      <c r="D42" s="21"/>
      <c r="E42" s="141" t="s">
        <v>25</v>
      </c>
      <c r="F42" s="142"/>
      <c r="G42" s="20">
        <f>(G39+G40)*5%</f>
        <v>133.45599999999999</v>
      </c>
      <c r="H42" s="20">
        <f t="shared" ref="H42:J42" si="1">(H39+H40)*5%</f>
        <v>111.682</v>
      </c>
      <c r="I42" s="20">
        <f t="shared" si="1"/>
        <v>99.864000000000004</v>
      </c>
      <c r="J42" s="142">
        <f t="shared" si="1"/>
        <v>74.290000000000006</v>
      </c>
      <c r="K42" s="20"/>
      <c r="L42" s="20"/>
      <c r="M42" s="7"/>
    </row>
    <row r="43" spans="1:13" s="7" customFormat="1" ht="23.25" customHeight="1" x14ac:dyDescent="0.15">
      <c r="A43" s="125"/>
      <c r="B43" s="130"/>
      <c r="C43" s="19"/>
      <c r="D43" s="21"/>
      <c r="E43" s="141" t="s">
        <v>26</v>
      </c>
      <c r="F43" s="142"/>
      <c r="G43" s="20">
        <f>+G41*7%</f>
        <v>5.2500000000000009</v>
      </c>
      <c r="H43" s="20">
        <f t="shared" ref="H43:J43" si="2">+H41*7%</f>
        <v>5.2500000000000009</v>
      </c>
      <c r="I43" s="20">
        <f t="shared" si="2"/>
        <v>5.2500000000000009</v>
      </c>
      <c r="J43" s="142">
        <f t="shared" si="2"/>
        <v>5.2500000000000009</v>
      </c>
      <c r="K43" s="20"/>
      <c r="L43" s="20"/>
    </row>
    <row r="44" spans="1:13" s="7" customFormat="1" ht="32" customHeight="1" x14ac:dyDescent="0.15">
      <c r="A44" s="125"/>
      <c r="B44" s="124"/>
      <c r="C44" s="21"/>
      <c r="D44" s="21"/>
      <c r="E44" s="161" t="s">
        <v>56</v>
      </c>
      <c r="F44" s="144"/>
      <c r="G44" s="143">
        <f>SUM(G39:G43)</f>
        <v>2882.826</v>
      </c>
      <c r="H44" s="143">
        <f t="shared" ref="H44:I44" si="3">SUM(H39:H43)</f>
        <v>2425.5719999999997</v>
      </c>
      <c r="I44" s="143">
        <f t="shared" si="3"/>
        <v>2177.3939999999998</v>
      </c>
      <c r="J44" s="144">
        <f t="shared" ref="J44" si="4">SUM(J39:J43)</f>
        <v>1640.34</v>
      </c>
      <c r="K44" s="50"/>
      <c r="L44" s="50"/>
    </row>
    <row r="45" spans="1:13" s="7" customFormat="1" ht="23.25" customHeight="1" x14ac:dyDescent="0.15">
      <c r="A45" s="125"/>
      <c r="B45" s="124"/>
      <c r="C45" s="21"/>
      <c r="D45" s="21"/>
      <c r="E45" s="13"/>
      <c r="J45" s="50"/>
      <c r="K45" s="50"/>
      <c r="L45" s="50"/>
      <c r="M45" s="8"/>
    </row>
    <row r="46" spans="1:13" s="7" customFormat="1" ht="23.25" customHeight="1" x14ac:dyDescent="0.15">
      <c r="A46" s="117"/>
      <c r="B46" s="115"/>
      <c r="C46" s="21"/>
      <c r="D46" s="14"/>
      <c r="E46" s="139" t="s">
        <v>47</v>
      </c>
      <c r="F46" s="140"/>
      <c r="G46" s="160"/>
      <c r="H46" s="160"/>
      <c r="I46" s="160"/>
      <c r="J46" s="140"/>
    </row>
    <row r="47" spans="1:13" s="8" customFormat="1" ht="23.25" customHeight="1" x14ac:dyDescent="0.15">
      <c r="A47" s="185"/>
      <c r="B47" s="199"/>
      <c r="C47" s="21"/>
      <c r="D47" s="14"/>
      <c r="E47" s="141" t="s">
        <v>48</v>
      </c>
      <c r="F47" s="142"/>
      <c r="G47" s="20">
        <f>VLOOKUP($I$25,Tablas!$A$605:$G$671,3,TRUE)</f>
        <v>1414.6336000000001</v>
      </c>
      <c r="H47" s="20">
        <f>VLOOKUP($I$25,Tablas!$A$605:$G$671,4,TRUE)</f>
        <v>1183.8291999999999</v>
      </c>
      <c r="I47" s="20">
        <f>VLOOKUP($I$25,Tablas!$A$605:$G$671,5,TRUE)</f>
        <v>1058.5584000000001</v>
      </c>
      <c r="J47" s="142">
        <f>VLOOKUP($I$25,Tablas!$A$605:$G$671,6,TRUE)</f>
        <v>787.47400000000005</v>
      </c>
      <c r="K47" s="49"/>
      <c r="L47" s="49"/>
      <c r="M47" s="7"/>
    </row>
    <row r="48" spans="1:13" s="7" customFormat="1" ht="30.75" customHeight="1" x14ac:dyDescent="0.15">
      <c r="A48" s="185"/>
      <c r="B48" s="200"/>
      <c r="C48" s="14"/>
      <c r="D48" s="13"/>
      <c r="E48" s="141" t="s">
        <v>49</v>
      </c>
      <c r="F48" s="142"/>
      <c r="G48" s="20">
        <f>IF($F$25=1,0,(VLOOKUP($I$27,Tablas!$A$605:$G$671,3,TRUE)))</f>
        <v>0</v>
      </c>
      <c r="H48" s="20">
        <f>IF($F$25=1,0,(VLOOKUP($I$27,Tablas!$A$605:$G$671,4,TRUE)))</f>
        <v>0</v>
      </c>
      <c r="I48" s="20">
        <f>IF($F$25=1,0,(VLOOKUP($I$27,Tablas!$A$605:$G$671,5,TRUE)))</f>
        <v>0</v>
      </c>
      <c r="J48" s="142">
        <f>IF($F$25=1,0,(VLOOKUP($I$27,Tablas!$A$605:$G$671,6,TRUE)))</f>
        <v>0</v>
      </c>
      <c r="K48" s="20"/>
      <c r="L48" s="20"/>
    </row>
    <row r="49" spans="1:13" s="7" customFormat="1" ht="23.25" customHeight="1" x14ac:dyDescent="0.15">
      <c r="A49" s="111"/>
      <c r="B49" s="131"/>
      <c r="C49" s="14"/>
      <c r="D49" s="13"/>
      <c r="E49" s="141" t="s">
        <v>66</v>
      </c>
      <c r="F49" s="142"/>
      <c r="G49" s="20">
        <f>IF($F$27=0,0,(VLOOKUP($F$27,Tablas!$A$672:$G$674,3,TRUE)))</f>
        <v>0</v>
      </c>
      <c r="H49" s="20">
        <f>IF($F$27=0,0,(VLOOKUP($F$27,Tablas!$A$672:$G$674,4,TRUE)))</f>
        <v>0</v>
      </c>
      <c r="I49" s="20">
        <f>IF($F$27=0,0,(VLOOKUP($F$27,Tablas!$A$672:$G$674,5,TRUE)))</f>
        <v>0</v>
      </c>
      <c r="J49" s="142">
        <f>IF($F$27=0,0,(VLOOKUP($F$27,Tablas!$A$672:$G$674,6,TRUE)))</f>
        <v>0</v>
      </c>
      <c r="K49" s="20"/>
      <c r="L49" s="20"/>
    </row>
    <row r="50" spans="1:13" s="7" customFormat="1" ht="23.25" customHeight="1" x14ac:dyDescent="0.15">
      <c r="A50" s="111"/>
      <c r="B50" s="131"/>
      <c r="C50" s="13"/>
      <c r="D50" s="13"/>
      <c r="E50" s="145" t="s">
        <v>50</v>
      </c>
      <c r="F50" s="146"/>
      <c r="G50" s="137">
        <f>SUM(G47:G49)</f>
        <v>1414.6336000000001</v>
      </c>
      <c r="H50" s="137">
        <f t="shared" ref="H50:J50" si="5">SUM(H47:H49)</f>
        <v>1183.8291999999999</v>
      </c>
      <c r="I50" s="137">
        <f t="shared" si="5"/>
        <v>1058.5584000000001</v>
      </c>
      <c r="J50" s="146">
        <f t="shared" si="5"/>
        <v>787.47400000000005</v>
      </c>
      <c r="K50" s="20"/>
      <c r="L50" s="20"/>
      <c r="M50" s="8"/>
    </row>
    <row r="51" spans="1:13" s="7" customFormat="1" ht="39" customHeight="1" x14ac:dyDescent="0.15">
      <c r="A51" s="111"/>
      <c r="B51" s="131"/>
      <c r="C51" s="13"/>
      <c r="D51" s="13"/>
      <c r="E51" s="187" t="s">
        <v>74</v>
      </c>
      <c r="F51" s="188"/>
      <c r="G51" s="136">
        <f>IF('INGRESO DE DATOS'!$H$21,G50*-15%,0)</f>
        <v>0</v>
      </c>
      <c r="H51" s="136">
        <f>IF('INGRESO DE DATOS'!$H$21,H50*-15%,0)</f>
        <v>0</v>
      </c>
      <c r="I51" s="136">
        <f>IF('INGRESO DE DATOS'!$H$21,I50*-15%,0)</f>
        <v>0</v>
      </c>
      <c r="J51" s="158">
        <f>IF('INGRESO DE DATOS'!$H$21,J50*-15%,0)</f>
        <v>0</v>
      </c>
      <c r="K51" s="20"/>
      <c r="L51" s="20"/>
      <c r="M51" s="8"/>
    </row>
    <row r="52" spans="1:13" s="7" customFormat="1" ht="23.25" customHeight="1" x14ac:dyDescent="0.15">
      <c r="A52" s="111"/>
      <c r="B52" s="132"/>
      <c r="C52" s="13"/>
      <c r="D52" s="13"/>
      <c r="E52" s="141" t="s">
        <v>51</v>
      </c>
      <c r="F52" s="142"/>
      <c r="G52" s="20">
        <v>75</v>
      </c>
      <c r="H52" s="20">
        <v>75</v>
      </c>
      <c r="I52" s="20">
        <v>75</v>
      </c>
      <c r="J52" s="142">
        <v>75</v>
      </c>
      <c r="K52" s="50"/>
      <c r="L52" s="50"/>
    </row>
    <row r="53" spans="1:13" s="8" customFormat="1" ht="23.25" customHeight="1" x14ac:dyDescent="0.15">
      <c r="A53" s="111"/>
      <c r="B53" s="132"/>
      <c r="C53" s="13"/>
      <c r="D53" s="14"/>
      <c r="E53" s="141" t="s">
        <v>25</v>
      </c>
      <c r="F53" s="142"/>
      <c r="G53" s="20">
        <f>(G36+G37+G38+G40)*5%/2</f>
        <v>66.727999999999994</v>
      </c>
      <c r="H53" s="20">
        <f t="shared" ref="H53:J53" si="6">(H36+H37+H38+H40)*5%/2</f>
        <v>55.841000000000001</v>
      </c>
      <c r="I53" s="20">
        <f t="shared" si="6"/>
        <v>49.932000000000002</v>
      </c>
      <c r="J53" s="142">
        <f t="shared" si="6"/>
        <v>37.145000000000003</v>
      </c>
      <c r="K53" s="20"/>
      <c r="L53" s="20"/>
    </row>
    <row r="54" spans="1:13" s="7" customFormat="1" ht="23.25" customHeight="1" x14ac:dyDescent="0.15">
      <c r="A54" s="111"/>
      <c r="B54" s="132"/>
      <c r="C54" s="13"/>
      <c r="D54" s="14"/>
      <c r="E54" s="141" t="s">
        <v>26</v>
      </c>
      <c r="F54" s="142"/>
      <c r="G54" s="20">
        <f>G52*7% + ((G36+G37+G38+G40)*0.06*0.07)/2</f>
        <v>10.855152</v>
      </c>
      <c r="H54" s="20">
        <f t="shared" ref="H54:J54" si="7">H52*7% + ((H36+H37+H38+H40)*0.06*0.07)/2</f>
        <v>9.9406440000000007</v>
      </c>
      <c r="I54" s="20">
        <f t="shared" si="7"/>
        <v>9.4442880000000002</v>
      </c>
      <c r="J54" s="142">
        <f t="shared" si="7"/>
        <v>8.3701800000000013</v>
      </c>
      <c r="K54" s="20"/>
      <c r="L54" s="20"/>
    </row>
    <row r="55" spans="1:13" s="7" customFormat="1" ht="18" customHeight="1" x14ac:dyDescent="0.15">
      <c r="A55" s="111"/>
      <c r="B55" s="132"/>
      <c r="C55" s="14"/>
      <c r="D55" s="1"/>
      <c r="E55" s="147" t="s">
        <v>64</v>
      </c>
      <c r="F55" s="148"/>
      <c r="G55" s="138">
        <f>SUM(G50:G54)</f>
        <v>1567.2167520000003</v>
      </c>
      <c r="H55" s="138">
        <f t="shared" ref="H55:J55" si="8">SUM(H50:H54)</f>
        <v>1324.6108439999998</v>
      </c>
      <c r="I55" s="138">
        <f t="shared" si="8"/>
        <v>1192.9346880000001</v>
      </c>
      <c r="J55" s="150">
        <f t="shared" si="8"/>
        <v>907.98918000000003</v>
      </c>
      <c r="K55" s="50"/>
      <c r="L55" s="50"/>
    </row>
    <row r="56" spans="1:13" s="7" customFormat="1" ht="30.75" customHeight="1" x14ac:dyDescent="0.2">
      <c r="A56" s="111"/>
      <c r="B56" s="132"/>
      <c r="C56" s="14"/>
      <c r="D56" s="1"/>
      <c r="E56" s="162" t="s">
        <v>65</v>
      </c>
      <c r="F56" s="163"/>
      <c r="G56" s="138">
        <f>(G50+G51)+G53+((G36+G37+G38+G40)*0.06*0.07)/2</f>
        <v>1486.9667520000003</v>
      </c>
      <c r="H56" s="138">
        <f t="shared" ref="H56:J56" si="9">(H50+H51)+H53+((H36+H37+H38+H40)*0.06*0.07)/2</f>
        <v>1244.3608439999998</v>
      </c>
      <c r="I56" s="138">
        <f t="shared" si="9"/>
        <v>1112.6846880000001</v>
      </c>
      <c r="J56" s="150">
        <f t="shared" si="9"/>
        <v>827.73918000000003</v>
      </c>
      <c r="K56" s="51"/>
      <c r="L56" s="51"/>
      <c r="M56" s="8"/>
    </row>
    <row r="57" spans="1:13" s="7" customFormat="1" ht="23.25" customHeight="1" x14ac:dyDescent="0.15">
      <c r="A57" s="111"/>
      <c r="B57" s="131"/>
      <c r="C57" s="1"/>
      <c r="D57" s="1"/>
      <c r="E57" s="161" t="s">
        <v>56</v>
      </c>
      <c r="F57" s="143"/>
      <c r="G57" s="143">
        <f>G55+G56</f>
        <v>3054.1835040000005</v>
      </c>
      <c r="H57" s="143">
        <f t="shared" ref="H57:I57" si="10">H55+H56</f>
        <v>2568.9716879999996</v>
      </c>
      <c r="I57" s="143">
        <f t="shared" si="10"/>
        <v>2305.6193760000001</v>
      </c>
      <c r="J57" s="144">
        <f t="shared" ref="J57" si="11">J55+J56</f>
        <v>1735.7283600000001</v>
      </c>
    </row>
    <row r="58" spans="1:13" s="7" customFormat="1" ht="16.5" customHeight="1" x14ac:dyDescent="0.15">
      <c r="A58" s="111"/>
      <c r="B58" s="132"/>
      <c r="C58" s="1"/>
      <c r="D58" s="1"/>
      <c r="E58" s="13"/>
      <c r="F58" s="1"/>
      <c r="G58" s="1"/>
      <c r="H58" s="1"/>
      <c r="I58" s="1"/>
      <c r="J58" s="49"/>
      <c r="K58" s="49"/>
      <c r="L58" s="49"/>
    </row>
    <row r="59" spans="1:13" s="7" customFormat="1" ht="23.25" customHeight="1" x14ac:dyDescent="0.15">
      <c r="A59" s="111"/>
      <c r="B59" s="131"/>
      <c r="C59" s="1"/>
      <c r="D59" s="1"/>
      <c r="E59" s="139" t="s">
        <v>52</v>
      </c>
      <c r="F59" s="140"/>
      <c r="G59" s="160"/>
      <c r="H59" s="160"/>
      <c r="I59" s="160"/>
      <c r="J59" s="140"/>
      <c r="K59" s="20"/>
      <c r="L59" s="20"/>
    </row>
    <row r="60" spans="1:13" s="8" customFormat="1" ht="23.25" customHeight="1" x14ac:dyDescent="0.15">
      <c r="A60" s="111"/>
      <c r="B60" s="132"/>
      <c r="C60" s="1"/>
      <c r="D60" s="1"/>
      <c r="E60" s="141" t="s">
        <v>48</v>
      </c>
      <c r="F60" s="142"/>
      <c r="G60" s="20">
        <f>VLOOKUP($I$25,Tablas!$A$830:$G$896,3,TRUE)</f>
        <v>734.00800000000004</v>
      </c>
      <c r="H60" s="20">
        <f>VLOOKUP($I$25,Tablas!$A$830:$G$896,4,TRUE)</f>
        <v>614.25099999999998</v>
      </c>
      <c r="I60" s="20">
        <f>VLOOKUP($I$25,Tablas!$A$830:$G$896,5,TRUE)</f>
        <v>549.25200000000007</v>
      </c>
      <c r="J60" s="142">
        <f>VLOOKUP($I$25,Tablas!$A$830:$G$896,6,TRUE)</f>
        <v>408.59500000000003</v>
      </c>
      <c r="K60" s="20"/>
      <c r="L60" s="20"/>
      <c r="M60" s="7"/>
    </row>
    <row r="61" spans="1:13" s="7" customFormat="1" ht="23.25" customHeight="1" x14ac:dyDescent="0.15">
      <c r="A61" s="117"/>
      <c r="B61" s="121"/>
      <c r="C61" s="1"/>
      <c r="D61" s="1"/>
      <c r="E61" s="141" t="s">
        <v>49</v>
      </c>
      <c r="F61" s="142"/>
      <c r="G61" s="20">
        <f>IF($F$25=1,0,(VLOOKUP($I$27,Tablas!$A$830:$G$896,3,TRUE)))</f>
        <v>0</v>
      </c>
      <c r="H61" s="20">
        <f>IF($F$25=1,0,(VLOOKUP($I$27,Tablas!$A$830:$G$896,4,TRUE)))</f>
        <v>0</v>
      </c>
      <c r="I61" s="20">
        <f>IF($F$25=1,0,(VLOOKUP($I$27,Tablas!$A$830:$G$896,5,TRUE)))</f>
        <v>0</v>
      </c>
      <c r="J61" s="142">
        <f>IF($F$25=1,0,(VLOOKUP($I$27,Tablas!$A$830:$G$896,6,TRUE)))</f>
        <v>0</v>
      </c>
      <c r="K61" s="20"/>
      <c r="L61" s="20"/>
      <c r="M61" s="8"/>
    </row>
    <row r="62" spans="1:13" s="7" customFormat="1" ht="23.25" customHeight="1" x14ac:dyDescent="0.15">
      <c r="A62" s="111"/>
      <c r="B62" s="133"/>
      <c r="C62" s="1"/>
      <c r="D62" s="1"/>
      <c r="E62" s="141" t="s">
        <v>66</v>
      </c>
      <c r="F62" s="142"/>
      <c r="G62" s="20">
        <f>IF($F$27=0,0,(VLOOKUP($F$27,Tablas!$A$897:$G$899,3,TRUE)))</f>
        <v>0</v>
      </c>
      <c r="H62" s="20">
        <f>IF($F$27=0,0,(VLOOKUP($F$27,Tablas!$A$897:$G$899,4,TRUE)))</f>
        <v>0</v>
      </c>
      <c r="I62" s="20">
        <f>IF($F$27=0,0,(VLOOKUP($F$27,Tablas!$A$897:$G$899,5,TRUE)))</f>
        <v>0</v>
      </c>
      <c r="J62" s="142">
        <f>IF($F$27=0,0,(VLOOKUP($F$27,Tablas!$A$897:$G$899,6,TRUE)))</f>
        <v>0</v>
      </c>
      <c r="K62" s="50"/>
      <c r="L62" s="50"/>
    </row>
    <row r="63" spans="1:13" s="7" customFormat="1" ht="23.25" customHeight="1" x14ac:dyDescent="0.15">
      <c r="A63" s="111"/>
      <c r="B63" s="131"/>
      <c r="C63" s="1"/>
      <c r="D63" s="1"/>
      <c r="E63" s="183" t="s">
        <v>50</v>
      </c>
      <c r="F63" s="184"/>
      <c r="G63" s="137">
        <f>SUM(G60:G62)</f>
        <v>734.00800000000004</v>
      </c>
      <c r="H63" s="137">
        <f t="shared" ref="H63:J63" si="12">SUM(H60:H62)</f>
        <v>614.25099999999998</v>
      </c>
      <c r="I63" s="137">
        <f t="shared" si="12"/>
        <v>549.25200000000007</v>
      </c>
      <c r="J63" s="146">
        <f t="shared" si="12"/>
        <v>408.59500000000003</v>
      </c>
      <c r="K63" s="20"/>
      <c r="L63" s="20"/>
    </row>
    <row r="64" spans="1:13" s="7" customFormat="1" ht="36" customHeight="1" x14ac:dyDescent="0.15">
      <c r="A64" s="111"/>
      <c r="B64" s="131"/>
      <c r="C64" s="1"/>
      <c r="D64" s="1"/>
      <c r="E64" s="187" t="s">
        <v>74</v>
      </c>
      <c r="F64" s="188"/>
      <c r="G64" s="136">
        <f>IF('INGRESO DE DATOS'!$H$21,G63*-15%,0)</f>
        <v>0</v>
      </c>
      <c r="H64" s="136">
        <f>IF('INGRESO DE DATOS'!$H$21,H63*-15%,0)</f>
        <v>0</v>
      </c>
      <c r="I64" s="136">
        <f>IF('INGRESO DE DATOS'!$H$21,I63*-15%,0)</f>
        <v>0</v>
      </c>
      <c r="J64" s="158">
        <f>IF('INGRESO DE DATOS'!$H$21,J63*-15%,0)</f>
        <v>0</v>
      </c>
      <c r="K64" s="20"/>
      <c r="L64" s="20"/>
    </row>
    <row r="65" spans="1:13" s="7" customFormat="1" ht="23.25" customHeight="1" x14ac:dyDescent="0.15">
      <c r="A65" s="111"/>
      <c r="B65" s="133"/>
      <c r="C65" s="1"/>
      <c r="D65" s="1"/>
      <c r="E65" s="181" t="s">
        <v>51</v>
      </c>
      <c r="F65" s="182"/>
      <c r="G65" s="20">
        <v>75</v>
      </c>
      <c r="H65" s="20">
        <v>75</v>
      </c>
      <c r="I65" s="20">
        <v>75</v>
      </c>
      <c r="J65" s="142">
        <v>75</v>
      </c>
      <c r="K65" s="20"/>
      <c r="L65" s="20"/>
    </row>
    <row r="66" spans="1:13" s="8" customFormat="1" ht="29.25" customHeight="1" x14ac:dyDescent="0.15">
      <c r="A66" s="117"/>
      <c r="B66" s="121"/>
      <c r="C66" s="1"/>
      <c r="D66" s="1"/>
      <c r="E66" s="141" t="s">
        <v>25</v>
      </c>
      <c r="F66" s="142"/>
      <c r="G66" s="20">
        <f>(G36+G37+G38+G40)*5%/4</f>
        <v>33.363999999999997</v>
      </c>
      <c r="H66" s="20">
        <f t="shared" ref="H66:J66" si="13">(H36+H37+H38+H40)*5%/4</f>
        <v>27.920500000000001</v>
      </c>
      <c r="I66" s="20">
        <f t="shared" si="13"/>
        <v>24.966000000000001</v>
      </c>
      <c r="J66" s="142">
        <f t="shared" si="13"/>
        <v>18.572500000000002</v>
      </c>
      <c r="K66" s="50"/>
      <c r="L66" s="50"/>
      <c r="M66" s="7"/>
    </row>
    <row r="67" spans="1:13" ht="23.25" customHeight="1" x14ac:dyDescent="0.15">
      <c r="A67" s="111"/>
      <c r="B67" s="132"/>
      <c r="E67" s="141" t="s">
        <v>26</v>
      </c>
      <c r="F67" s="142"/>
      <c r="G67" s="20">
        <f>+G65*7%+ ((G36+G37+G38+G40)*0.1*0.07)/4</f>
        <v>9.9209600000000009</v>
      </c>
      <c r="H67" s="20">
        <f t="shared" ref="H67:J67" si="14">+H65*7%+ ((H36+H37+H38+H40)*0.1*0.07)/4</f>
        <v>9.1588700000000003</v>
      </c>
      <c r="I67" s="20">
        <f t="shared" si="14"/>
        <v>8.7452400000000008</v>
      </c>
      <c r="J67" s="142">
        <f t="shared" si="14"/>
        <v>7.8501500000000011</v>
      </c>
      <c r="K67" s="50"/>
      <c r="L67" s="50"/>
      <c r="M67" s="7"/>
    </row>
    <row r="68" spans="1:13" ht="14" x14ac:dyDescent="0.15">
      <c r="A68" s="111"/>
      <c r="B68" s="133"/>
      <c r="E68" s="147" t="s">
        <v>64</v>
      </c>
      <c r="F68" s="148"/>
      <c r="G68" s="138">
        <f>SUM(G63:G67)</f>
        <v>852.29296000000011</v>
      </c>
      <c r="H68" s="138">
        <f t="shared" ref="H68:J68" si="15">SUM(H63:H67)</f>
        <v>726.3303699999999</v>
      </c>
      <c r="I68" s="138">
        <f t="shared" si="15"/>
        <v>657.96324000000004</v>
      </c>
      <c r="J68" s="150">
        <f t="shared" si="15"/>
        <v>510.01765</v>
      </c>
      <c r="M68" s="8"/>
    </row>
    <row r="69" spans="1:13" ht="23.25" customHeight="1" x14ac:dyDescent="0.15">
      <c r="A69" s="111"/>
      <c r="B69" s="133"/>
      <c r="E69" s="149" t="s">
        <v>53</v>
      </c>
      <c r="F69" s="150"/>
      <c r="G69" s="138">
        <f>(G63+G64)+G66+((G36+G37+G38+G40)*0.1*0.07)/4</f>
        <v>772.04296000000011</v>
      </c>
      <c r="H69" s="138">
        <f t="shared" ref="H69:J69" si="16">(H63+H64)+H66+((H36+H37+H38+H40)*0.1*0.07)/4</f>
        <v>646.0803699999999</v>
      </c>
      <c r="I69" s="138">
        <f t="shared" si="16"/>
        <v>577.71324000000004</v>
      </c>
      <c r="J69" s="150">
        <f t="shared" si="16"/>
        <v>429.76765</v>
      </c>
      <c r="K69" s="49"/>
      <c r="L69" s="49"/>
      <c r="M69" s="7"/>
    </row>
    <row r="70" spans="1:13" ht="18" customHeight="1" x14ac:dyDescent="0.15">
      <c r="A70" s="111"/>
      <c r="B70" s="133"/>
      <c r="E70" s="161" t="s">
        <v>56</v>
      </c>
      <c r="F70" s="144"/>
      <c r="G70" s="143">
        <f>G68+(G69*3)</f>
        <v>3168.4218400000004</v>
      </c>
      <c r="H70" s="143">
        <f t="shared" ref="H70:I70" si="17">H68+(H69*3)</f>
        <v>2664.5714799999996</v>
      </c>
      <c r="I70" s="143">
        <f t="shared" si="17"/>
        <v>2391.1029600000002</v>
      </c>
      <c r="J70" s="144">
        <f t="shared" ref="J70" si="18">J68+(J69*3)</f>
        <v>1799.3206</v>
      </c>
      <c r="K70" s="20"/>
      <c r="L70" s="20"/>
      <c r="M70" s="7"/>
    </row>
    <row r="71" spans="1:13" ht="19.5" customHeight="1" x14ac:dyDescent="0.15">
      <c r="A71" s="125"/>
      <c r="B71" s="132"/>
      <c r="E71" s="14"/>
      <c r="J71" s="20"/>
      <c r="K71" s="20"/>
      <c r="L71" s="20"/>
      <c r="M71" s="7"/>
    </row>
    <row r="72" spans="1:13" ht="19.5" customHeight="1" x14ac:dyDescent="0.15">
      <c r="A72" s="125"/>
      <c r="B72" s="121"/>
      <c r="E72" s="139" t="s">
        <v>54</v>
      </c>
      <c r="F72" s="140"/>
      <c r="G72" s="160"/>
      <c r="H72" s="160"/>
      <c r="I72" s="160"/>
      <c r="J72" s="140"/>
      <c r="K72" s="20"/>
      <c r="L72" s="20"/>
      <c r="M72" s="7"/>
    </row>
    <row r="73" spans="1:13" ht="23.25" customHeight="1" x14ac:dyDescent="0.15">
      <c r="A73" s="125"/>
      <c r="B73" s="132"/>
      <c r="E73" s="141" t="s">
        <v>48</v>
      </c>
      <c r="F73" s="142"/>
      <c r="G73" s="20">
        <f>VLOOKUP($I$25,Tablas!$A$379:$G$445,3,TRUE)</f>
        <v>249.11786666666666</v>
      </c>
      <c r="H73" s="20">
        <f>VLOOKUP($I$25,Tablas!$A$379:$G$445,4,TRUE)</f>
        <v>208.47306666666665</v>
      </c>
      <c r="I73" s="20">
        <f>VLOOKUP($I$25,Tablas!$A$379:$G$445,5,TRUE)</f>
        <v>186.4128</v>
      </c>
      <c r="J73" s="142">
        <f>VLOOKUP($I$25,Tablas!$A$379:$G$445,6,TRUE)</f>
        <v>138.67466666666667</v>
      </c>
      <c r="K73" s="20"/>
      <c r="L73" s="20"/>
      <c r="M73" s="7"/>
    </row>
    <row r="74" spans="1:13" ht="23.25" customHeight="1" x14ac:dyDescent="0.15">
      <c r="A74" s="125"/>
      <c r="B74" s="121"/>
      <c r="E74" s="141" t="s">
        <v>49</v>
      </c>
      <c r="F74" s="142"/>
      <c r="G74" s="20">
        <f>IF($F$25=1,0,(VLOOKUP($I$27,Tablas!$A$379:$G$445,3,TRUE)))</f>
        <v>0</v>
      </c>
      <c r="H74" s="20">
        <f>IF($F$25=1,0,(VLOOKUP($I$27,Tablas!$A$379:$G$445,4,TRUE)))</f>
        <v>0</v>
      </c>
      <c r="I74" s="20">
        <f>IF($F$25=1,0,(VLOOKUP($I$27,Tablas!$A$379:$G$445,5,TRUE)))</f>
        <v>0</v>
      </c>
      <c r="J74" s="142">
        <f>IF($F$25=1,0,(VLOOKUP($I$27,Tablas!$A$379:$G$445,6,TRUE)))</f>
        <v>0</v>
      </c>
      <c r="K74" s="20"/>
      <c r="L74" s="20"/>
      <c r="M74" s="7"/>
    </row>
    <row r="75" spans="1:13" ht="32.25" customHeight="1" x14ac:dyDescent="0.15">
      <c r="A75" s="125"/>
      <c r="B75" s="121"/>
      <c r="E75" s="141" t="s">
        <v>66</v>
      </c>
      <c r="F75" s="142"/>
      <c r="G75" s="20">
        <f>IF($F$27=0,0,(VLOOKUP($F$27,Tablas!$A$446:$G$448,3,TRUE)))</f>
        <v>0</v>
      </c>
      <c r="H75" s="20">
        <f>IF($F$27=0,0,(VLOOKUP($F$27,Tablas!$A$446:$G$448,4,TRUE)))</f>
        <v>0</v>
      </c>
      <c r="I75" s="20">
        <f>IF($F$27=0,0,(VLOOKUP($F$27,Tablas!$A$446:$G$448,5,TRUE)))</f>
        <v>0</v>
      </c>
      <c r="J75" s="142">
        <f>IF($F$27=0,0,(VLOOKUP($F$27,Tablas!$A$446:$G$448,6,TRUE)))</f>
        <v>0</v>
      </c>
      <c r="K75" s="50"/>
      <c r="L75" s="50"/>
      <c r="M75" s="8"/>
    </row>
    <row r="76" spans="1:13" ht="20.25" customHeight="1" x14ac:dyDescent="0.15">
      <c r="A76" s="134"/>
      <c r="B76" s="124"/>
      <c r="E76" s="183" t="s">
        <v>50</v>
      </c>
      <c r="F76" s="184"/>
      <c r="G76" s="137">
        <f>SUM(G73:G75)</f>
        <v>249.11786666666666</v>
      </c>
      <c r="H76" s="137">
        <f t="shared" ref="H76:J76" si="19">SUM(H73:H75)</f>
        <v>208.47306666666665</v>
      </c>
      <c r="I76" s="137">
        <f t="shared" si="19"/>
        <v>186.4128</v>
      </c>
      <c r="J76" s="146">
        <f t="shared" si="19"/>
        <v>138.67466666666667</v>
      </c>
      <c r="K76" s="20"/>
      <c r="L76" s="20"/>
      <c r="M76" s="8"/>
    </row>
    <row r="77" spans="1:13" ht="36" customHeight="1" x14ac:dyDescent="0.15">
      <c r="A77" s="134"/>
      <c r="B77" s="124"/>
      <c r="E77" s="187" t="s">
        <v>74</v>
      </c>
      <c r="F77" s="188"/>
      <c r="G77" s="136">
        <f>IF('INGRESO DE DATOS'!$H$21,G76*-15%,0)</f>
        <v>0</v>
      </c>
      <c r="H77" s="136">
        <f>IF('INGRESO DE DATOS'!$H$21,H76*-15%,0)</f>
        <v>0</v>
      </c>
      <c r="I77" s="136">
        <f>IF('INGRESO DE DATOS'!$H$21,I76*-15%,0)</f>
        <v>0</v>
      </c>
      <c r="J77" s="158">
        <f>IF('INGRESO DE DATOS'!$H$21,J76*-15%,0)</f>
        <v>0</v>
      </c>
      <c r="K77" s="20"/>
      <c r="L77" s="20"/>
      <c r="M77" s="8"/>
    </row>
    <row r="78" spans="1:13" ht="23.25" customHeight="1" x14ac:dyDescent="0.15">
      <c r="A78" s="125"/>
      <c r="B78" s="121"/>
      <c r="E78" s="181" t="s">
        <v>51</v>
      </c>
      <c r="F78" s="182"/>
      <c r="G78" s="20">
        <v>75</v>
      </c>
      <c r="H78" s="20">
        <v>75</v>
      </c>
      <c r="I78" s="20">
        <v>75</v>
      </c>
      <c r="J78" s="142">
        <v>75</v>
      </c>
      <c r="K78" s="20"/>
      <c r="L78" s="20"/>
    </row>
    <row r="79" spans="1:13" ht="23.25" customHeight="1" x14ac:dyDescent="0.15">
      <c r="A79" s="125"/>
      <c r="B79" s="121"/>
      <c r="E79" s="141" t="s">
        <v>25</v>
      </c>
      <c r="F79" s="142"/>
      <c r="G79" s="20">
        <f>(G36+G37+G38+G40)*5%/12</f>
        <v>11.121333333333332</v>
      </c>
      <c r="H79" s="20">
        <f t="shared" ref="H79:J79" si="20">(H36+H37+H38+H40)*5%/12</f>
        <v>9.3068333333333335</v>
      </c>
      <c r="I79" s="20">
        <f t="shared" si="20"/>
        <v>8.322000000000001</v>
      </c>
      <c r="J79" s="142">
        <f t="shared" si="20"/>
        <v>6.1908333333333339</v>
      </c>
      <c r="K79" s="50"/>
      <c r="L79" s="50"/>
    </row>
    <row r="80" spans="1:13" ht="23.25" customHeight="1" x14ac:dyDescent="0.15">
      <c r="A80" s="125"/>
      <c r="B80" s="121"/>
      <c r="E80" s="141" t="s">
        <v>26</v>
      </c>
      <c r="F80" s="142"/>
      <c r="G80" s="20">
        <f>+G78*7% + ((G36+G37+G38+G40)*0.12*0.07)/12</f>
        <v>7.1183840000000007</v>
      </c>
      <c r="H80" s="20">
        <f t="shared" ref="H80:J80" si="21">+H78*7% + ((H36+H37+H38+H40)*0.12*0.07)/12</f>
        <v>6.8135480000000008</v>
      </c>
      <c r="I80" s="20">
        <f t="shared" si="21"/>
        <v>6.6480960000000007</v>
      </c>
      <c r="J80" s="142">
        <f t="shared" si="21"/>
        <v>6.2900600000000004</v>
      </c>
      <c r="K80" s="50"/>
      <c r="L80" s="50"/>
    </row>
    <row r="81" spans="1:12" ht="23.25" customHeight="1" x14ac:dyDescent="0.2">
      <c r="A81" s="117"/>
      <c r="B81" s="121"/>
      <c r="E81" s="147" t="s">
        <v>64</v>
      </c>
      <c r="F81" s="148"/>
      <c r="G81" s="138">
        <f>SUM(G76:G80)</f>
        <v>342.35758399999997</v>
      </c>
      <c r="H81" s="138">
        <f t="shared" ref="H81:J81" si="22">SUM(H76:H80)</f>
        <v>299.59344800000002</v>
      </c>
      <c r="I81" s="138">
        <f t="shared" si="22"/>
        <v>276.38289600000002</v>
      </c>
      <c r="J81" s="150">
        <f t="shared" si="22"/>
        <v>226.15556000000001</v>
      </c>
      <c r="K81" s="51"/>
      <c r="L81" s="51"/>
    </row>
    <row r="82" spans="1:12" ht="23.25" customHeight="1" x14ac:dyDescent="0.15">
      <c r="A82" s="111"/>
      <c r="B82" s="132"/>
      <c r="E82" s="149" t="s">
        <v>55</v>
      </c>
      <c r="F82" s="150"/>
      <c r="G82" s="138">
        <f>((G76 + G77)+G79)+((G36+G37+G38+G40)*0.12*0.07)/12</f>
        <v>262.10758399999997</v>
      </c>
      <c r="H82" s="138">
        <f t="shared" ref="H82:J82" si="23">((H76 + H77)+H79)+((H36+H37+H38+H40)*0.12*0.07)/12</f>
        <v>219.343448</v>
      </c>
      <c r="I82" s="138">
        <f t="shared" si="23"/>
        <v>196.13289600000002</v>
      </c>
      <c r="J82" s="150">
        <f t="shared" si="23"/>
        <v>145.90556000000001</v>
      </c>
    </row>
    <row r="83" spans="1:12" ht="23.25" customHeight="1" x14ac:dyDescent="0.15">
      <c r="A83" s="111"/>
      <c r="B83" s="132"/>
      <c r="E83" s="161" t="s">
        <v>56</v>
      </c>
      <c r="F83" s="144"/>
      <c r="G83" s="143">
        <f>G81+(G82*11)</f>
        <v>3225.5410079999997</v>
      </c>
      <c r="H83" s="143">
        <f t="shared" ref="H83:I83" si="24">H81+(H82*11)</f>
        <v>2712.3713760000001</v>
      </c>
      <c r="I83" s="143">
        <f t="shared" si="24"/>
        <v>2433.8447520000004</v>
      </c>
      <c r="J83" s="144">
        <f t="shared" ref="J83" si="25">J81+(J82*11)</f>
        <v>1831.11672</v>
      </c>
    </row>
    <row r="84" spans="1:12" ht="23.25" customHeight="1" x14ac:dyDescent="0.15">
      <c r="A84" s="111"/>
      <c r="B84" s="132"/>
    </row>
    <row r="85" spans="1:12" ht="21.75" customHeight="1" x14ac:dyDescent="0.2">
      <c r="A85" s="111"/>
      <c r="B85" s="132"/>
      <c r="E85" s="189" t="s">
        <v>71</v>
      </c>
      <c r="F85" s="189"/>
      <c r="G85" s="189"/>
      <c r="H85" s="189"/>
      <c r="I85" s="189"/>
      <c r="J85" s="189"/>
    </row>
    <row r="86" spans="1:12" ht="19.5" customHeight="1" x14ac:dyDescent="0.15">
      <c r="A86" s="111"/>
      <c r="B86" s="132"/>
    </row>
    <row r="87" spans="1:12" ht="19.5" customHeight="1" x14ac:dyDescent="0.15">
      <c r="A87" s="111"/>
      <c r="B87" s="132"/>
    </row>
    <row r="88" spans="1:12" ht="23.25" customHeight="1" x14ac:dyDescent="0.15">
      <c r="A88" s="117"/>
      <c r="B88" s="124"/>
    </row>
    <row r="89" spans="1:12" ht="23.25" customHeight="1" x14ac:dyDescent="0.15">
      <c r="A89" s="111"/>
      <c r="B89" s="127"/>
    </row>
    <row r="90" spans="1:12" ht="23.25" customHeight="1" x14ac:dyDescent="0.15">
      <c r="A90" s="111"/>
      <c r="B90" s="128"/>
    </row>
    <row r="91" spans="1:12" ht="23.25" customHeight="1" x14ac:dyDescent="0.15">
      <c r="A91" s="111"/>
      <c r="B91" s="128"/>
    </row>
    <row r="92" spans="1:12" ht="14" x14ac:dyDescent="0.15">
      <c r="A92" s="111"/>
      <c r="B92" s="128"/>
    </row>
    <row r="93" spans="1:12" ht="23.25" customHeight="1" x14ac:dyDescent="0.15"/>
  </sheetData>
  <sheetProtection algorithmName="SHA-512" hashValue="6ng+vLSs2+a0TO3sYs+HxBbwbVnIdKvRbkYlD08kkn7uJ+UXKD/5fEnybYjY1O5QwEePP45EO/8IEvv8I3+fqw==" saltValue="2+XnNoexzq+2h/rLUkrrig==" spinCount="100000" sheet="1" objects="1" scenarios="1"/>
  <mergeCells count="19">
    <mergeCell ref="E51:F51"/>
    <mergeCell ref="E64:F64"/>
    <mergeCell ref="E77:F77"/>
    <mergeCell ref="D27:E27"/>
    <mergeCell ref="B47:B48"/>
    <mergeCell ref="A47:A48"/>
    <mergeCell ref="A21:J21"/>
    <mergeCell ref="A23:B23"/>
    <mergeCell ref="F29:G29"/>
    <mergeCell ref="H29:I29"/>
    <mergeCell ref="D23:E23"/>
    <mergeCell ref="D25:E25"/>
    <mergeCell ref="F23:I23"/>
    <mergeCell ref="E40:F40"/>
    <mergeCell ref="E85:J85"/>
    <mergeCell ref="E63:F63"/>
    <mergeCell ref="E65:F65"/>
    <mergeCell ref="E76:F76"/>
    <mergeCell ref="E78:F78"/>
  </mergeCells>
  <conditionalFormatting sqref="F25">
    <cfRule type="cellIs" dxfId="23" priority="3" stopIfTrue="1" operator="greaterThan">
      <formula>2</formula>
    </cfRule>
    <cfRule type="cellIs" dxfId="22" priority="4" stopIfTrue="1" operator="lessThan">
      <formula>1</formula>
    </cfRule>
  </conditionalFormatting>
  <conditionalFormatting sqref="I27 I25">
    <cfRule type="cellIs" dxfId="21" priority="1" stopIfTrue="1" operator="greaterThan">
      <formula>73</formula>
    </cfRule>
    <cfRule type="cellIs" dxfId="20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5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00"/>
  <sheetViews>
    <sheetView showGridLines="0" topLeftCell="A81" zoomScaleNormal="100" zoomScaleSheetLayoutView="70" workbookViewId="0">
      <selection activeCell="B119" sqref="B119"/>
    </sheetView>
  </sheetViews>
  <sheetFormatPr baseColWidth="10" defaultColWidth="8.83203125" defaultRowHeight="13" x14ac:dyDescent="0.15"/>
  <cols>
    <col min="1" max="1" width="33.33203125" style="1" customWidth="1"/>
    <col min="2" max="2" width="15.6640625" style="1" bestFit="1" customWidth="1"/>
    <col min="3" max="4" width="23" style="1" customWidth="1"/>
    <col min="5" max="5" width="21.6640625" style="1" customWidth="1"/>
    <col min="6" max="6" width="22.83203125" style="1" customWidth="1"/>
    <col min="7" max="7" width="15.83203125" style="1" customWidth="1"/>
    <col min="8" max="8" width="16.6640625" style="1" customWidth="1"/>
    <col min="9" max="16384" width="8.83203125" style="1"/>
  </cols>
  <sheetData>
    <row r="1" spans="1:7" x14ac:dyDescent="0.15">
      <c r="A1" s="23"/>
      <c r="B1" s="9"/>
      <c r="C1" s="9"/>
      <c r="D1" s="9"/>
      <c r="E1" s="9"/>
      <c r="F1" s="9"/>
      <c r="G1" s="9"/>
    </row>
    <row r="2" spans="1:7" x14ac:dyDescent="0.15">
      <c r="A2" s="9"/>
      <c r="B2" s="9"/>
      <c r="C2" s="9"/>
      <c r="D2" s="9"/>
      <c r="E2" s="9" t="s">
        <v>2</v>
      </c>
      <c r="F2" s="9" t="s">
        <v>2</v>
      </c>
      <c r="G2" s="9"/>
    </row>
    <row r="3" spans="1:7" x14ac:dyDescent="0.15">
      <c r="A3" s="9"/>
      <c r="B3" s="9"/>
      <c r="C3" s="9"/>
      <c r="D3" s="9"/>
      <c r="E3" s="9"/>
      <c r="F3" s="9"/>
      <c r="G3" s="9"/>
    </row>
    <row r="4" spans="1:7" x14ac:dyDescent="0.15">
      <c r="A4" s="9"/>
      <c r="B4" s="9"/>
      <c r="C4" s="9"/>
      <c r="D4" s="9"/>
      <c r="E4" s="9"/>
      <c r="F4" s="9"/>
      <c r="G4" s="9"/>
    </row>
    <row r="5" spans="1:7" x14ac:dyDescent="0.15">
      <c r="A5" s="9"/>
      <c r="B5" s="9"/>
      <c r="C5" s="9"/>
      <c r="D5" s="9"/>
      <c r="E5" s="9"/>
      <c r="F5" s="9"/>
      <c r="G5" s="9"/>
    </row>
    <row r="6" spans="1:7" ht="16" x14ac:dyDescent="0.2">
      <c r="A6" s="9"/>
      <c r="B6" s="9"/>
      <c r="C6" s="9"/>
      <c r="D6" s="9"/>
      <c r="E6" s="10" t="s">
        <v>2</v>
      </c>
      <c r="F6" s="10" t="s">
        <v>2</v>
      </c>
      <c r="G6" s="11" t="s">
        <v>2</v>
      </c>
    </row>
    <row r="7" spans="1:7" x14ac:dyDescent="0.15">
      <c r="A7" s="9"/>
      <c r="B7" s="9"/>
      <c r="C7" s="9"/>
      <c r="D7" s="9"/>
      <c r="E7" s="9"/>
      <c r="F7" s="9"/>
      <c r="G7" s="9"/>
    </row>
    <row r="8" spans="1:7" x14ac:dyDescent="0.15">
      <c r="A8" s="9"/>
      <c r="B8" s="9"/>
      <c r="C8" s="9"/>
      <c r="D8" s="9"/>
      <c r="E8" s="9"/>
      <c r="F8" s="9"/>
      <c r="G8" s="9"/>
    </row>
    <row r="9" spans="1:7" x14ac:dyDescent="0.15">
      <c r="A9" s="9"/>
      <c r="B9" s="9"/>
      <c r="C9" s="9"/>
      <c r="D9" s="9"/>
      <c r="E9" s="9"/>
      <c r="F9" s="9"/>
      <c r="G9" s="9"/>
    </row>
    <row r="10" spans="1:7" x14ac:dyDescent="0.15">
      <c r="A10" s="9"/>
      <c r="B10" s="9"/>
      <c r="C10" s="9"/>
      <c r="D10" s="9"/>
      <c r="E10" s="9"/>
      <c r="F10" s="9"/>
      <c r="G10" s="9"/>
    </row>
    <row r="11" spans="1:7" x14ac:dyDescent="0.15">
      <c r="A11" s="9"/>
      <c r="B11" s="9"/>
      <c r="C11" s="9"/>
      <c r="D11" s="9"/>
      <c r="E11" s="9"/>
      <c r="F11" s="9"/>
      <c r="G11" s="9"/>
    </row>
    <row r="12" spans="1:7" x14ac:dyDescent="0.15">
      <c r="A12" s="9"/>
      <c r="B12" s="9"/>
      <c r="C12" s="9"/>
      <c r="D12" s="9"/>
      <c r="E12" s="9"/>
      <c r="F12" s="9"/>
      <c r="G12" s="9"/>
    </row>
    <row r="13" spans="1:7" x14ac:dyDescent="0.15">
      <c r="A13" s="9"/>
      <c r="B13" s="9"/>
      <c r="C13" s="9"/>
      <c r="D13" s="9"/>
      <c r="E13" s="9"/>
      <c r="F13" s="9"/>
      <c r="G13" s="9"/>
    </row>
    <row r="14" spans="1:7" x14ac:dyDescent="0.15">
      <c r="A14" s="9"/>
      <c r="B14" s="9"/>
      <c r="C14" s="9"/>
      <c r="D14" s="9"/>
      <c r="E14" s="9"/>
      <c r="F14" s="9"/>
      <c r="G14" s="9"/>
    </row>
    <row r="15" spans="1:7" x14ac:dyDescent="0.15">
      <c r="E15" s="9"/>
      <c r="F15" s="9"/>
      <c r="G15" s="9"/>
    </row>
    <row r="16" spans="1:7" x14ac:dyDescent="0.15">
      <c r="E16" s="9"/>
      <c r="F16" s="9"/>
      <c r="G16" s="9"/>
    </row>
    <row r="17" spans="1:8" ht="23.25" customHeight="1" x14ac:dyDescent="0.2">
      <c r="A17" s="175" t="s">
        <v>41</v>
      </c>
      <c r="B17" s="175"/>
      <c r="C17" s="175"/>
      <c r="D17" s="175"/>
      <c r="E17" s="175"/>
      <c r="F17" s="175"/>
      <c r="G17" s="175"/>
    </row>
    <row r="18" spans="1:8" ht="23" x14ac:dyDescent="0.25">
      <c r="A18" s="12"/>
      <c r="B18" s="12"/>
      <c r="C18" s="12"/>
      <c r="D18" s="12"/>
      <c r="E18" s="12"/>
      <c r="F18" s="12"/>
      <c r="G18" s="12"/>
    </row>
    <row r="19" spans="1:8" ht="18" x14ac:dyDescent="0.2">
      <c r="A19" s="176" t="s">
        <v>35</v>
      </c>
      <c r="B19" s="176"/>
      <c r="C19" s="186" t="str">
        <f>+'INGRESO DE DATOS'!$D$15</f>
        <v>NOMBRE DEL CLIENTE</v>
      </c>
      <c r="D19" s="186"/>
      <c r="E19" s="186"/>
      <c r="F19" s="186"/>
      <c r="G19" s="186"/>
    </row>
    <row r="20" spans="1:8" x14ac:dyDescent="0.15">
      <c r="A20" s="9"/>
      <c r="B20" s="9"/>
      <c r="C20" s="9"/>
      <c r="D20" s="9"/>
      <c r="E20" s="9"/>
      <c r="F20" s="9"/>
      <c r="G20" s="9"/>
    </row>
    <row r="21" spans="1:8" ht="10.5" customHeight="1" x14ac:dyDescent="0.25">
      <c r="A21" s="12"/>
      <c r="B21" s="12"/>
      <c r="C21" s="9"/>
      <c r="D21" s="9"/>
      <c r="E21" s="9"/>
      <c r="F21" s="9"/>
      <c r="G21" s="9"/>
    </row>
    <row r="22" spans="1:8" ht="18" x14ac:dyDescent="0.2">
      <c r="A22" s="176" t="s">
        <v>36</v>
      </c>
      <c r="B22" s="176"/>
      <c r="C22" s="62">
        <f>+'INGRESO DE DATOS'!$D$17</f>
        <v>1</v>
      </c>
      <c r="E22" s="176" t="s">
        <v>37</v>
      </c>
      <c r="F22" s="176"/>
      <c r="G22" s="62">
        <f>+'INGRESO DE DATOS'!$D$19</f>
        <v>29</v>
      </c>
    </row>
    <row r="23" spans="1:8" x14ac:dyDescent="0.15">
      <c r="C23" s="9"/>
      <c r="D23" s="9"/>
      <c r="E23" s="9"/>
      <c r="F23" s="9"/>
      <c r="G23" s="9"/>
    </row>
    <row r="24" spans="1:8" x14ac:dyDescent="0.15">
      <c r="C24" s="9"/>
      <c r="D24" s="9"/>
      <c r="F24" s="9"/>
    </row>
    <row r="25" spans="1:8" ht="18" x14ac:dyDescent="0.2">
      <c r="A25" s="176" t="s">
        <v>38</v>
      </c>
      <c r="B25" s="176"/>
      <c r="C25" s="62">
        <f>+'INGRESO DE DATOS'!$H$17</f>
        <v>0</v>
      </c>
      <c r="E25" s="176" t="s">
        <v>39</v>
      </c>
      <c r="F25" s="176"/>
      <c r="G25" s="62">
        <f>+'INGRESO DE DATOS'!$H$19</f>
        <v>46</v>
      </c>
    </row>
    <row r="26" spans="1:8" s="2" customFormat="1" x14ac:dyDescent="0.15">
      <c r="A26" s="9"/>
      <c r="B26" s="15"/>
      <c r="C26" s="9"/>
      <c r="D26" s="9"/>
      <c r="E26" s="9"/>
      <c r="F26" s="9"/>
      <c r="H26" s="95"/>
    </row>
    <row r="27" spans="1:8" s="2" customFormat="1" x14ac:dyDescent="0.15">
      <c r="A27" s="9"/>
      <c r="B27" s="15"/>
      <c r="C27" s="9"/>
      <c r="D27" s="9"/>
      <c r="E27" s="9"/>
      <c r="F27" s="9"/>
    </row>
    <row r="28" spans="1:8" s="2" customFormat="1" x14ac:dyDescent="0.15">
      <c r="A28" s="9"/>
      <c r="B28" s="15"/>
      <c r="D28" s="38" t="s">
        <v>42</v>
      </c>
      <c r="E28" s="39">
        <f ca="1">NOW()</f>
        <v>45012.680097222219</v>
      </c>
      <c r="F28" s="9"/>
    </row>
    <row r="29" spans="1:8" s="2" customFormat="1" x14ac:dyDescent="0.15">
      <c r="A29" s="9"/>
      <c r="B29" s="15"/>
      <c r="D29" s="38"/>
      <c r="E29" s="39"/>
      <c r="F29" s="9"/>
    </row>
    <row r="30" spans="1:8" s="2" customFormat="1" ht="16" hidden="1" customHeight="1" x14ac:dyDescent="0.15">
      <c r="A30" s="213" t="s">
        <v>33</v>
      </c>
      <c r="B30" s="213"/>
      <c r="C30" s="9"/>
      <c r="D30" s="9"/>
      <c r="E30" s="9"/>
      <c r="F30" s="9"/>
    </row>
    <row r="31" spans="1:8" s="2" customFormat="1" ht="16" hidden="1" customHeight="1" x14ac:dyDescent="0.15">
      <c r="A31" s="211" t="s">
        <v>72</v>
      </c>
      <c r="B31" s="211"/>
      <c r="C31" s="106" t="s">
        <v>7</v>
      </c>
      <c r="D31" s="106" t="s">
        <v>8</v>
      </c>
      <c r="E31" s="106" t="s">
        <v>9</v>
      </c>
      <c r="F31" s="9"/>
    </row>
    <row r="32" spans="1:8" s="2" customFormat="1" ht="16" hidden="1" customHeight="1" x14ac:dyDescent="0.15">
      <c r="A32" s="96" t="s">
        <v>45</v>
      </c>
      <c r="B32" s="97"/>
      <c r="C32" s="98">
        <v>0</v>
      </c>
      <c r="D32" s="97">
        <v>1000</v>
      </c>
      <c r="E32" s="99">
        <v>2000</v>
      </c>
      <c r="F32" s="9"/>
    </row>
    <row r="33" spans="1:8" s="2" customFormat="1" ht="16" hidden="1" customHeight="1" x14ac:dyDescent="0.15">
      <c r="A33" s="54" t="s">
        <v>46</v>
      </c>
      <c r="B33" s="55"/>
      <c r="C33" s="56">
        <v>0</v>
      </c>
      <c r="D33" s="55">
        <v>1000</v>
      </c>
      <c r="E33" s="57">
        <v>2000</v>
      </c>
      <c r="F33" s="9"/>
    </row>
    <row r="34" spans="1:8" s="2" customFormat="1" ht="16" hidden="1" customHeight="1" x14ac:dyDescent="0.15">
      <c r="A34" s="206"/>
      <c r="B34" s="206"/>
      <c r="C34" s="201" t="s">
        <v>44</v>
      </c>
      <c r="D34" s="202"/>
      <c r="E34" s="203"/>
      <c r="F34" s="9"/>
    </row>
    <row r="35" spans="1:8" s="2" customFormat="1" ht="16" hidden="1" customHeight="1" x14ac:dyDescent="0.2">
      <c r="A35" s="191"/>
      <c r="B35" s="191"/>
      <c r="C35" s="46" t="e">
        <f>#REF!</f>
        <v>#REF!</v>
      </c>
      <c r="D35" s="46" t="e">
        <f>#REF!</f>
        <v>#REF!</v>
      </c>
      <c r="E35" s="46" t="e">
        <f>#REF!</f>
        <v>#REF!</v>
      </c>
      <c r="F35" s="9"/>
    </row>
    <row r="36" spans="1:8" s="2" customFormat="1" ht="16" hidden="1" customHeight="1" x14ac:dyDescent="0.15">
      <c r="A36" s="206"/>
      <c r="B36" s="206"/>
      <c r="C36" s="201" t="s">
        <v>47</v>
      </c>
      <c r="D36" s="202"/>
      <c r="E36" s="203"/>
      <c r="F36" s="9"/>
    </row>
    <row r="37" spans="1:8" s="2" customFormat="1" ht="16" hidden="1" customHeight="1" x14ac:dyDescent="0.2">
      <c r="A37" s="191"/>
      <c r="B37" s="191"/>
      <c r="C37" s="42" t="e">
        <f>#REF!</f>
        <v>#REF!</v>
      </c>
      <c r="D37" s="42" t="e">
        <f>#REF!</f>
        <v>#REF!</v>
      </c>
      <c r="E37" s="42" t="e">
        <f>#REF!</f>
        <v>#REF!</v>
      </c>
      <c r="F37" s="9"/>
    </row>
    <row r="38" spans="1:8" s="2" customFormat="1" ht="16" hidden="1" customHeight="1" x14ac:dyDescent="0.15">
      <c r="A38" s="206"/>
      <c r="B38" s="206"/>
      <c r="C38" s="201" t="s">
        <v>52</v>
      </c>
      <c r="D38" s="202"/>
      <c r="E38" s="203"/>
      <c r="F38" s="9"/>
    </row>
    <row r="39" spans="1:8" s="2" customFormat="1" ht="16" hidden="1" customHeight="1" x14ac:dyDescent="0.2">
      <c r="A39" s="191"/>
      <c r="B39" s="191"/>
      <c r="C39" s="42" t="e">
        <f>#REF!</f>
        <v>#REF!</v>
      </c>
      <c r="D39" s="42" t="e">
        <f>#REF!</f>
        <v>#REF!</v>
      </c>
      <c r="E39" s="42" t="e">
        <f>#REF!</f>
        <v>#REF!</v>
      </c>
      <c r="F39" s="9"/>
    </row>
    <row r="40" spans="1:8" s="2" customFormat="1" ht="16" hidden="1" customHeight="1" x14ac:dyDescent="0.15">
      <c r="A40" s="206"/>
      <c r="B40" s="206"/>
      <c r="C40" s="201" t="s">
        <v>54</v>
      </c>
      <c r="D40" s="202"/>
      <c r="E40" s="203"/>
      <c r="F40" s="9"/>
    </row>
    <row r="41" spans="1:8" s="2" customFormat="1" ht="16" hidden="1" customHeight="1" x14ac:dyDescent="0.2">
      <c r="A41" s="191"/>
      <c r="B41" s="191"/>
      <c r="C41" s="71" t="e">
        <f>#REF!</f>
        <v>#REF!</v>
      </c>
      <c r="D41" s="71" t="e">
        <f>#REF!</f>
        <v>#REF!</v>
      </c>
      <c r="E41" s="71" t="e">
        <f>#REF!</f>
        <v>#REF!</v>
      </c>
      <c r="F41" s="9"/>
    </row>
    <row r="42" spans="1:8" s="2" customFormat="1" ht="16" hidden="1" customHeight="1" x14ac:dyDescent="0.15">
      <c r="A42" s="207" t="s">
        <v>62</v>
      </c>
      <c r="B42" s="207"/>
      <c r="C42" s="72" t="e">
        <f>#REF!</f>
        <v>#REF!</v>
      </c>
      <c r="D42" s="72" t="e">
        <f>#REF!</f>
        <v>#REF!</v>
      </c>
      <c r="E42" s="72" t="e">
        <f>#REF!</f>
        <v>#REF!</v>
      </c>
      <c r="F42" s="9"/>
    </row>
    <row r="43" spans="1:8" s="2" customFormat="1" ht="16" hidden="1" customHeight="1" x14ac:dyDescent="0.15">
      <c r="A43" s="30"/>
      <c r="B43" s="15"/>
      <c r="C43" s="9"/>
      <c r="D43" s="9"/>
      <c r="E43" s="9"/>
      <c r="F43" s="9"/>
    </row>
    <row r="44" spans="1:8" s="2" customFormat="1" ht="16" hidden="1" customHeight="1" x14ac:dyDescent="0.15">
      <c r="A44" s="213" t="s">
        <v>21</v>
      </c>
      <c r="B44" s="213"/>
      <c r="C44" s="9"/>
      <c r="D44" s="9"/>
      <c r="E44" s="9"/>
      <c r="F44" s="9"/>
    </row>
    <row r="45" spans="1:8" s="2" customFormat="1" ht="16" hidden="1" customHeight="1" x14ac:dyDescent="0.15">
      <c r="A45" s="208" t="s">
        <v>72</v>
      </c>
      <c r="B45" s="209"/>
      <c r="C45" s="210"/>
      <c r="D45" s="106" t="s">
        <v>7</v>
      </c>
      <c r="E45" s="106" t="s">
        <v>8</v>
      </c>
      <c r="F45" s="106" t="s">
        <v>9</v>
      </c>
      <c r="G45" s="106" t="s">
        <v>68</v>
      </c>
      <c r="H45" s="106" t="s">
        <v>69</v>
      </c>
    </row>
    <row r="46" spans="1:8" s="2" customFormat="1" ht="16" hidden="1" customHeight="1" x14ac:dyDescent="0.15">
      <c r="A46" s="96" t="s">
        <v>45</v>
      </c>
      <c r="B46" s="97"/>
      <c r="C46" s="97"/>
      <c r="D46" s="98">
        <v>1000</v>
      </c>
      <c r="E46" s="97">
        <v>2000</v>
      </c>
      <c r="F46" s="99">
        <v>3500</v>
      </c>
      <c r="G46" s="99">
        <v>5000</v>
      </c>
      <c r="H46" s="99">
        <v>10000</v>
      </c>
    </row>
    <row r="47" spans="1:8" s="2" customFormat="1" ht="16" hidden="1" customHeight="1" x14ac:dyDescent="0.15">
      <c r="A47" s="54" t="s">
        <v>46</v>
      </c>
      <c r="B47" s="55"/>
      <c r="C47" s="55"/>
      <c r="D47" s="56">
        <v>1000</v>
      </c>
      <c r="E47" s="55">
        <v>2000</v>
      </c>
      <c r="F47" s="57">
        <v>3500</v>
      </c>
      <c r="G47" s="57">
        <v>5000</v>
      </c>
      <c r="H47" s="57">
        <v>10000</v>
      </c>
    </row>
    <row r="48" spans="1:8" s="2" customFormat="1" ht="16" hidden="1" customHeight="1" x14ac:dyDescent="0.15">
      <c r="A48" s="206"/>
      <c r="B48" s="206"/>
      <c r="C48" s="65"/>
      <c r="D48" s="201" t="s">
        <v>44</v>
      </c>
      <c r="E48" s="202"/>
      <c r="F48" s="203"/>
      <c r="G48" s="87"/>
      <c r="H48" s="87"/>
    </row>
    <row r="49" spans="1:8" ht="16" hidden="1" customHeight="1" x14ac:dyDescent="0.2">
      <c r="A49" s="191"/>
      <c r="B49" s="191"/>
      <c r="C49" s="40"/>
      <c r="D49" s="46" t="e">
        <f>+#REF!</f>
        <v>#REF!</v>
      </c>
      <c r="E49" s="22" t="e">
        <f>+#REF!</f>
        <v>#REF!</v>
      </c>
      <c r="F49" s="43" t="e">
        <f>+#REF!</f>
        <v>#REF!</v>
      </c>
      <c r="G49" s="43" t="e">
        <f>+#REF!</f>
        <v>#REF!</v>
      </c>
      <c r="H49" s="43" t="e">
        <f>+#REF!</f>
        <v>#REF!</v>
      </c>
    </row>
    <row r="50" spans="1:8" ht="16" hidden="1" customHeight="1" x14ac:dyDescent="0.15">
      <c r="A50" s="206"/>
      <c r="B50" s="206"/>
      <c r="C50" s="65"/>
      <c r="D50" s="201" t="s">
        <v>47</v>
      </c>
      <c r="E50" s="202"/>
      <c r="F50" s="203"/>
      <c r="G50" s="87"/>
      <c r="H50" s="87"/>
    </row>
    <row r="51" spans="1:8" ht="16" hidden="1" customHeight="1" x14ac:dyDescent="0.2">
      <c r="A51" s="191"/>
      <c r="B51" s="191"/>
      <c r="C51" s="40"/>
      <c r="D51" s="42" t="e">
        <f>+#REF!</f>
        <v>#REF!</v>
      </c>
      <c r="E51" s="44" t="e">
        <f>+#REF!</f>
        <v>#REF!</v>
      </c>
      <c r="F51" s="45" t="e">
        <f>+#REF!</f>
        <v>#REF!</v>
      </c>
      <c r="G51" s="45" t="e">
        <f>+#REF!</f>
        <v>#REF!</v>
      </c>
      <c r="H51" s="45" t="e">
        <f>+#REF!</f>
        <v>#REF!</v>
      </c>
    </row>
    <row r="52" spans="1:8" ht="16" hidden="1" customHeight="1" x14ac:dyDescent="0.15">
      <c r="A52" s="206"/>
      <c r="B52" s="206"/>
      <c r="C52" s="65"/>
      <c r="D52" s="201" t="s">
        <v>52</v>
      </c>
      <c r="E52" s="202"/>
      <c r="F52" s="203"/>
      <c r="G52" s="87"/>
      <c r="H52" s="87"/>
    </row>
    <row r="53" spans="1:8" ht="16" hidden="1" customHeight="1" x14ac:dyDescent="0.2">
      <c r="A53" s="191"/>
      <c r="B53" s="191"/>
      <c r="C53" s="40"/>
      <c r="D53" s="42" t="e">
        <f>+#REF!</f>
        <v>#REF!</v>
      </c>
      <c r="E53" s="44" t="e">
        <f>+#REF!</f>
        <v>#REF!</v>
      </c>
      <c r="F53" s="45" t="e">
        <f>+#REF!</f>
        <v>#REF!</v>
      </c>
      <c r="G53" s="45" t="e">
        <f>+#REF!</f>
        <v>#REF!</v>
      </c>
      <c r="H53" s="45" t="e">
        <f>+#REF!</f>
        <v>#REF!</v>
      </c>
    </row>
    <row r="54" spans="1:8" ht="16" hidden="1" customHeight="1" x14ac:dyDescent="0.15">
      <c r="A54" s="206"/>
      <c r="B54" s="206"/>
      <c r="C54" s="65"/>
      <c r="D54" s="201" t="s">
        <v>54</v>
      </c>
      <c r="E54" s="202"/>
      <c r="F54" s="203"/>
      <c r="G54" s="87"/>
      <c r="H54" s="87"/>
    </row>
    <row r="55" spans="1:8" s="2" customFormat="1" ht="16" hidden="1" customHeight="1" x14ac:dyDescent="0.2">
      <c r="A55" s="191"/>
      <c r="B55" s="191"/>
      <c r="C55" s="40"/>
      <c r="D55" s="71" t="e">
        <f>+#REF!</f>
        <v>#REF!</v>
      </c>
      <c r="E55" s="71" t="e">
        <f>+#REF!</f>
        <v>#REF!</v>
      </c>
      <c r="F55" s="71" t="e">
        <f>+#REF!</f>
        <v>#REF!</v>
      </c>
      <c r="G55" s="71" t="e">
        <f>+#REF!</f>
        <v>#REF!</v>
      </c>
      <c r="H55" s="71" t="e">
        <f>+#REF!</f>
        <v>#REF!</v>
      </c>
    </row>
    <row r="56" spans="1:8" s="2" customFormat="1" ht="16" hidden="1" customHeight="1" x14ac:dyDescent="0.15">
      <c r="A56" s="207" t="s">
        <v>62</v>
      </c>
      <c r="B56" s="207"/>
      <c r="C56" s="207"/>
      <c r="D56" s="72" t="e">
        <f>+#REF!</f>
        <v>#REF!</v>
      </c>
      <c r="E56" s="72" t="e">
        <f>+#REF!</f>
        <v>#REF!</v>
      </c>
      <c r="F56" s="72" t="e">
        <f>+#REF!</f>
        <v>#REF!</v>
      </c>
      <c r="G56" s="72" t="e">
        <f>+#REF!</f>
        <v>#REF!</v>
      </c>
      <c r="H56" s="72" t="e">
        <f>+#REF!</f>
        <v>#REF!</v>
      </c>
    </row>
    <row r="57" spans="1:8" s="2" customFormat="1" ht="16" customHeight="1" x14ac:dyDescent="0.2">
      <c r="A57" s="40"/>
      <c r="B57" s="40"/>
      <c r="C57" s="20"/>
      <c r="D57" s="20"/>
      <c r="E57" s="20"/>
    </row>
    <row r="58" spans="1:8" s="2" customFormat="1" ht="16" customHeight="1" x14ac:dyDescent="0.15">
      <c r="A58" s="30" t="s">
        <v>22</v>
      </c>
      <c r="B58" s="15"/>
      <c r="C58" s="9"/>
      <c r="D58" s="9"/>
      <c r="E58" s="9"/>
      <c r="F58" s="9"/>
    </row>
    <row r="59" spans="1:8" s="2" customFormat="1" ht="16" customHeight="1" x14ac:dyDescent="0.15">
      <c r="A59" s="217" t="s">
        <v>72</v>
      </c>
      <c r="B59" s="218"/>
      <c r="C59" s="218"/>
      <c r="D59" s="219"/>
      <c r="E59" s="107" t="s">
        <v>7</v>
      </c>
      <c r="F59" s="107" t="s">
        <v>8</v>
      </c>
      <c r="G59" s="107" t="s">
        <v>9</v>
      </c>
      <c r="H59" s="107" t="s">
        <v>68</v>
      </c>
    </row>
    <row r="60" spans="1:8" s="2" customFormat="1" ht="16" customHeight="1" x14ac:dyDescent="0.15">
      <c r="A60" s="100" t="s">
        <v>45</v>
      </c>
      <c r="B60" s="101"/>
      <c r="C60" s="101"/>
      <c r="D60" s="101"/>
      <c r="E60" s="102">
        <v>2000</v>
      </c>
      <c r="F60" s="101">
        <v>3500</v>
      </c>
      <c r="G60" s="101">
        <v>5000</v>
      </c>
      <c r="H60" s="101">
        <v>10000</v>
      </c>
    </row>
    <row r="61" spans="1:8" s="2" customFormat="1" ht="16" customHeight="1" x14ac:dyDescent="0.15">
      <c r="A61" s="58" t="s">
        <v>46</v>
      </c>
      <c r="B61" s="59"/>
      <c r="C61" s="59"/>
      <c r="D61" s="59"/>
      <c r="E61" s="60">
        <v>2000</v>
      </c>
      <c r="F61" s="59">
        <v>3500</v>
      </c>
      <c r="G61" s="59">
        <v>5000</v>
      </c>
      <c r="H61" s="59">
        <v>10000</v>
      </c>
    </row>
    <row r="62" spans="1:8" s="2" customFormat="1" ht="16" customHeight="1" x14ac:dyDescent="0.15">
      <c r="A62" s="206"/>
      <c r="B62" s="206"/>
      <c r="C62" s="65"/>
      <c r="D62" s="65"/>
      <c r="E62" s="201" t="s">
        <v>44</v>
      </c>
      <c r="F62" s="202"/>
      <c r="G62" s="203"/>
      <c r="H62" s="88"/>
    </row>
    <row r="63" spans="1:8" s="2" customFormat="1" ht="16" customHeight="1" x14ac:dyDescent="0.2">
      <c r="A63" s="191"/>
      <c r="B63" s="191"/>
      <c r="C63" s="40"/>
      <c r="D63" s="40"/>
      <c r="E63" s="22">
        <f>+'Bupa Global Premier'!G44</f>
        <v>4146.8580000000002</v>
      </c>
      <c r="F63" s="22">
        <f>+'Bupa Global Premier'!H44</f>
        <v>3474.942</v>
      </c>
      <c r="G63" s="22">
        <f>+'Bupa Global Premier'!I44</f>
        <v>2991.3539999999998</v>
      </c>
      <c r="H63" s="22">
        <f>+'Bupa Global Premier'!J44</f>
        <v>2246.0219999999999</v>
      </c>
    </row>
    <row r="64" spans="1:8" s="2" customFormat="1" ht="16" customHeight="1" x14ac:dyDescent="0.15">
      <c r="A64" s="206"/>
      <c r="B64" s="206"/>
      <c r="C64" s="65"/>
      <c r="D64" s="65"/>
      <c r="E64" s="201" t="s">
        <v>47</v>
      </c>
      <c r="F64" s="202"/>
      <c r="G64" s="203"/>
      <c r="H64" s="88"/>
    </row>
    <row r="65" spans="1:8" s="2" customFormat="1" ht="16" customHeight="1" x14ac:dyDescent="0.2">
      <c r="A65" s="191"/>
      <c r="B65" s="191"/>
      <c r="C65" s="40"/>
      <c r="D65" s="40"/>
      <c r="E65" s="22">
        <f>+'Bupa Global Premier'!G56</f>
        <v>2157.6260160000002</v>
      </c>
      <c r="F65" s="22">
        <f>+'Bupa Global Premier'!H56</f>
        <v>1801.1265840000001</v>
      </c>
      <c r="G65" s="22">
        <f>+'Bupa Global Premier'!I56</f>
        <v>1544.5486080000001</v>
      </c>
      <c r="H65" s="22">
        <f>+'Bupa Global Premier'!J56</f>
        <v>1149.0967439999999</v>
      </c>
    </row>
    <row r="66" spans="1:8" s="2" customFormat="1" ht="16" customHeight="1" x14ac:dyDescent="0.15">
      <c r="A66" s="206"/>
      <c r="B66" s="206"/>
      <c r="C66" s="65"/>
      <c r="D66" s="65"/>
      <c r="E66" s="201" t="s">
        <v>52</v>
      </c>
      <c r="F66" s="202"/>
      <c r="G66" s="203"/>
      <c r="H66" s="88"/>
    </row>
    <row r="67" spans="1:8" s="2" customFormat="1" ht="16" customHeight="1" x14ac:dyDescent="0.2">
      <c r="A67" s="191"/>
      <c r="B67" s="191"/>
      <c r="C67" s="40"/>
      <c r="D67" s="40"/>
      <c r="E67" s="22">
        <f>+'Bupa Global Premier'!G69</f>
        <v>1120.25368</v>
      </c>
      <c r="F67" s="22">
        <f>+'Bupa Global Premier'!H69</f>
        <v>935.15682000000004</v>
      </c>
      <c r="G67" s="22">
        <f>+'Bupa Global Premier'!I69</f>
        <v>801.93984</v>
      </c>
      <c r="H67" s="22">
        <f>+'Bupa Global Premier'!J69</f>
        <v>596.61861999999996</v>
      </c>
    </row>
    <row r="68" spans="1:8" s="2" customFormat="1" ht="16" customHeight="1" x14ac:dyDescent="0.15">
      <c r="A68" s="206"/>
      <c r="B68" s="206"/>
      <c r="C68" s="65"/>
      <c r="D68" s="65"/>
      <c r="E68" s="201" t="s">
        <v>54</v>
      </c>
      <c r="F68" s="202"/>
      <c r="G68" s="203"/>
      <c r="H68" s="88"/>
    </row>
    <row r="69" spans="1:8" s="2" customFormat="1" ht="16" customHeight="1" x14ac:dyDescent="0.2">
      <c r="A69" s="191"/>
      <c r="B69" s="191"/>
      <c r="C69" s="40"/>
      <c r="D69" s="40"/>
      <c r="E69" s="22">
        <f>+'Bupa Global Premier'!G82</f>
        <v>380.32467200000002</v>
      </c>
      <c r="F69" s="22">
        <f>+'Bupa Global Premier'!H82</f>
        <v>317.48452800000001</v>
      </c>
      <c r="G69" s="22">
        <f>+'Bupa Global Premier'!I82</f>
        <v>272.25753600000007</v>
      </c>
      <c r="H69" s="22">
        <f>+'Bupa Global Premier'!J82</f>
        <v>202.55124800000002</v>
      </c>
    </row>
    <row r="70" spans="1:8" s="2" customFormat="1" ht="15" customHeight="1" x14ac:dyDescent="0.2">
      <c r="A70" s="40"/>
      <c r="B70" s="40"/>
      <c r="C70" s="20"/>
      <c r="D70" s="20"/>
      <c r="E70" s="20"/>
    </row>
    <row r="71" spans="1:8" s="2" customFormat="1" ht="15" customHeight="1" x14ac:dyDescent="0.15">
      <c r="A71" s="30" t="s">
        <v>23</v>
      </c>
      <c r="B71" s="15"/>
      <c r="C71" s="9"/>
      <c r="D71" s="9"/>
      <c r="E71" s="9"/>
      <c r="F71" s="9"/>
    </row>
    <row r="72" spans="1:8" s="2" customFormat="1" ht="22" customHeight="1" x14ac:dyDescent="0.15">
      <c r="A72" s="214" t="s">
        <v>72</v>
      </c>
      <c r="B72" s="215"/>
      <c r="C72" s="215"/>
      <c r="D72" s="216"/>
      <c r="E72" s="105" t="s">
        <v>7</v>
      </c>
      <c r="F72" s="105" t="s">
        <v>8</v>
      </c>
      <c r="G72" s="105" t="s">
        <v>9</v>
      </c>
      <c r="H72" s="105" t="s">
        <v>68</v>
      </c>
    </row>
    <row r="73" spans="1:8" s="2" customFormat="1" ht="15" customHeight="1" x14ac:dyDescent="0.15">
      <c r="A73" s="103" t="s">
        <v>59</v>
      </c>
      <c r="B73" s="101"/>
      <c r="C73" s="101"/>
      <c r="D73" s="101"/>
      <c r="E73" s="102">
        <v>2000</v>
      </c>
      <c r="F73" s="101">
        <v>3500</v>
      </c>
      <c r="G73" s="101">
        <v>5000</v>
      </c>
      <c r="H73" s="101">
        <v>10000</v>
      </c>
    </row>
    <row r="74" spans="1:8" s="2" customFormat="1" ht="15" customHeight="1" x14ac:dyDescent="0.15">
      <c r="A74" s="69" t="s">
        <v>60</v>
      </c>
      <c r="B74" s="59"/>
      <c r="C74" s="59"/>
      <c r="D74" s="59"/>
      <c r="E74" s="60">
        <v>2000</v>
      </c>
      <c r="F74" s="59">
        <v>3500</v>
      </c>
      <c r="G74" s="59">
        <v>5000</v>
      </c>
      <c r="H74" s="59">
        <v>10000</v>
      </c>
    </row>
    <row r="75" spans="1:8" s="2" customFormat="1" ht="17.25" customHeight="1" x14ac:dyDescent="0.15">
      <c r="A75" s="206"/>
      <c r="B75" s="206"/>
      <c r="C75" s="65"/>
      <c r="D75" s="65"/>
      <c r="E75" s="201" t="s">
        <v>44</v>
      </c>
      <c r="F75" s="202"/>
      <c r="G75" s="203"/>
      <c r="H75" s="88"/>
    </row>
    <row r="76" spans="1:8" s="2" customFormat="1" ht="17.25" customHeight="1" x14ac:dyDescent="0.2">
      <c r="A76" s="191"/>
      <c r="B76" s="191"/>
      <c r="C76" s="40"/>
      <c r="D76" s="40"/>
      <c r="E76" s="22">
        <f>+'Bupa Global Select'!G44</f>
        <v>2882.826</v>
      </c>
      <c r="F76" s="22">
        <f>+'Bupa Global Select'!H44</f>
        <v>2425.5719999999997</v>
      </c>
      <c r="G76" s="22">
        <f>+'Bupa Global Select'!I44</f>
        <v>2177.3939999999998</v>
      </c>
      <c r="H76" s="22">
        <f>+'Bupa Global Select'!J44</f>
        <v>1640.34</v>
      </c>
    </row>
    <row r="77" spans="1:8" s="2" customFormat="1" ht="17.25" customHeight="1" x14ac:dyDescent="0.15">
      <c r="A77" s="206"/>
      <c r="B77" s="206"/>
      <c r="C77" s="65"/>
      <c r="D77" s="65"/>
      <c r="E77" s="201" t="s">
        <v>47</v>
      </c>
      <c r="F77" s="202"/>
      <c r="G77" s="203"/>
      <c r="H77" s="88"/>
    </row>
    <row r="78" spans="1:8" s="2" customFormat="1" ht="17.25" customHeight="1" x14ac:dyDescent="0.2">
      <c r="A78" s="191"/>
      <c r="B78" s="191"/>
      <c r="C78" s="40"/>
      <c r="D78" s="40"/>
      <c r="E78" s="22">
        <f>+'Bupa Global Select'!G56</f>
        <v>1486.9667520000003</v>
      </c>
      <c r="F78" s="22">
        <f>+'Bupa Global Select'!H56</f>
        <v>1244.3608439999998</v>
      </c>
      <c r="G78" s="22">
        <f>+'Bupa Global Select'!I56</f>
        <v>1112.6846880000001</v>
      </c>
      <c r="H78" s="22">
        <f>+'Bupa Global Select'!J56</f>
        <v>827.73918000000003</v>
      </c>
    </row>
    <row r="79" spans="1:8" s="2" customFormat="1" ht="17.25" customHeight="1" x14ac:dyDescent="0.15">
      <c r="A79" s="206"/>
      <c r="B79" s="206"/>
      <c r="C79" s="65"/>
      <c r="D79" s="65"/>
      <c r="E79" s="201" t="s">
        <v>52</v>
      </c>
      <c r="F79" s="202"/>
      <c r="G79" s="203"/>
      <c r="H79" s="88"/>
    </row>
    <row r="80" spans="1:8" s="2" customFormat="1" ht="17.25" customHeight="1" x14ac:dyDescent="0.2">
      <c r="A80" s="191"/>
      <c r="B80" s="191"/>
      <c r="C80" s="40"/>
      <c r="D80" s="40"/>
      <c r="E80" s="22">
        <f>+'Bupa Global Select'!G69</f>
        <v>772.04296000000011</v>
      </c>
      <c r="F80" s="22">
        <f>+'Bupa Global Select'!H69</f>
        <v>646.0803699999999</v>
      </c>
      <c r="G80" s="22">
        <f>+'Bupa Global Select'!I69</f>
        <v>577.71324000000004</v>
      </c>
      <c r="H80" s="22">
        <f>+'Bupa Global Select'!J69</f>
        <v>429.76765</v>
      </c>
    </row>
    <row r="81" spans="1:8" s="2" customFormat="1" ht="17.25" customHeight="1" x14ac:dyDescent="0.15">
      <c r="A81" s="206"/>
      <c r="B81" s="206"/>
      <c r="C81" s="65"/>
      <c r="D81" s="65"/>
      <c r="E81" s="201" t="s">
        <v>54</v>
      </c>
      <c r="F81" s="202"/>
      <c r="G81" s="203"/>
      <c r="H81" s="88"/>
    </row>
    <row r="82" spans="1:8" s="2" customFormat="1" ht="17.25" customHeight="1" x14ac:dyDescent="0.2">
      <c r="A82" s="191"/>
      <c r="B82" s="191"/>
      <c r="C82" s="40"/>
      <c r="D82" s="40"/>
      <c r="E82" s="22">
        <f>+'Bupa Global Select'!G82</f>
        <v>262.10758399999997</v>
      </c>
      <c r="F82" s="22">
        <f>+'Bupa Global Select'!H82</f>
        <v>219.343448</v>
      </c>
      <c r="G82" s="22">
        <f>+'Bupa Global Select'!I82</f>
        <v>196.13289600000002</v>
      </c>
      <c r="H82" s="22">
        <f>+'Bupa Global Select'!J82</f>
        <v>145.90556000000001</v>
      </c>
    </row>
    <row r="83" spans="1:8" s="2" customFormat="1" ht="17.25" customHeight="1" x14ac:dyDescent="0.2">
      <c r="A83" s="40"/>
      <c r="B83" s="40"/>
      <c r="C83" s="20"/>
      <c r="D83" s="20"/>
      <c r="E83" s="20"/>
    </row>
    <row r="84" spans="1:8" s="2" customFormat="1" ht="17.25" hidden="1" customHeight="1" x14ac:dyDescent="0.15">
      <c r="A84" s="213" t="s">
        <v>31</v>
      </c>
      <c r="B84" s="213"/>
      <c r="C84" s="213"/>
      <c r="D84" s="9"/>
      <c r="E84" s="9"/>
    </row>
    <row r="85" spans="1:8" s="2" customFormat="1" ht="18" hidden="1" customHeight="1" x14ac:dyDescent="0.15">
      <c r="A85" s="211" t="s">
        <v>72</v>
      </c>
      <c r="B85" s="211"/>
      <c r="C85" s="106" t="s">
        <v>7</v>
      </c>
      <c r="D85" s="106" t="s">
        <v>8</v>
      </c>
    </row>
    <row r="86" spans="1:8" s="2" customFormat="1" ht="17.25" hidden="1" customHeight="1" x14ac:dyDescent="0.15">
      <c r="A86" s="104" t="s">
        <v>59</v>
      </c>
      <c r="B86" s="97"/>
      <c r="C86" s="98">
        <v>10000</v>
      </c>
      <c r="D86" s="97">
        <v>20000</v>
      </c>
    </row>
    <row r="87" spans="1:8" s="2" customFormat="1" ht="17.25" hidden="1" customHeight="1" x14ac:dyDescent="0.15">
      <c r="A87" s="68" t="s">
        <v>60</v>
      </c>
      <c r="B87" s="55"/>
      <c r="C87" s="56">
        <v>10000</v>
      </c>
      <c r="D87" s="55">
        <v>20000</v>
      </c>
    </row>
    <row r="88" spans="1:8" s="2" customFormat="1" ht="17.25" hidden="1" customHeight="1" x14ac:dyDescent="0.15">
      <c r="A88" s="206"/>
      <c r="B88" s="206"/>
      <c r="C88" s="204" t="s">
        <v>44</v>
      </c>
      <c r="D88" s="205"/>
    </row>
    <row r="89" spans="1:8" s="2" customFormat="1" ht="17.25" hidden="1" customHeight="1" x14ac:dyDescent="0.2">
      <c r="A89" s="191"/>
      <c r="B89" s="191"/>
      <c r="C89" s="46" t="e">
        <f>#REF!</f>
        <v>#REF!</v>
      </c>
      <c r="D89" s="46" t="e">
        <f>#REF!</f>
        <v>#REF!</v>
      </c>
    </row>
    <row r="90" spans="1:8" s="2" customFormat="1" ht="17.25" hidden="1" customHeight="1" x14ac:dyDescent="0.15">
      <c r="A90" s="206"/>
      <c r="B90" s="206"/>
      <c r="C90" s="204" t="s">
        <v>47</v>
      </c>
      <c r="D90" s="205"/>
    </row>
    <row r="91" spans="1:8" s="2" customFormat="1" ht="17.25" hidden="1" customHeight="1" x14ac:dyDescent="0.2">
      <c r="A91" s="191"/>
      <c r="B91" s="191"/>
      <c r="C91" s="42" t="e">
        <f>#REF!</f>
        <v>#REF!</v>
      </c>
      <c r="D91" s="42" t="e">
        <f>#REF!</f>
        <v>#REF!</v>
      </c>
    </row>
    <row r="92" spans="1:8" s="2" customFormat="1" ht="17.25" hidden="1" customHeight="1" x14ac:dyDescent="0.15">
      <c r="A92" s="206"/>
      <c r="B92" s="206"/>
      <c r="C92" s="204" t="s">
        <v>52</v>
      </c>
      <c r="D92" s="205"/>
    </row>
    <row r="93" spans="1:8" s="2" customFormat="1" ht="17.25" hidden="1" customHeight="1" x14ac:dyDescent="0.2">
      <c r="A93" s="191"/>
      <c r="B93" s="191"/>
      <c r="C93" s="42" t="e">
        <f>#REF!</f>
        <v>#REF!</v>
      </c>
      <c r="D93" s="42" t="e">
        <f>#REF!</f>
        <v>#REF!</v>
      </c>
    </row>
    <row r="94" spans="1:8" s="2" customFormat="1" ht="17.25" hidden="1" customHeight="1" x14ac:dyDescent="0.15">
      <c r="A94" s="206"/>
      <c r="B94" s="206"/>
      <c r="C94" s="204" t="s">
        <v>54</v>
      </c>
      <c r="D94" s="205"/>
    </row>
    <row r="95" spans="1:8" s="2" customFormat="1" ht="17.25" hidden="1" customHeight="1" x14ac:dyDescent="0.2">
      <c r="A95" s="191"/>
      <c r="B95" s="191"/>
      <c r="C95" s="42" t="e">
        <f>#REF!</f>
        <v>#REF!</v>
      </c>
      <c r="D95" s="42" t="e">
        <f>#REF!</f>
        <v>#REF!</v>
      </c>
    </row>
    <row r="96" spans="1:8" s="2" customFormat="1" ht="15" customHeight="1" x14ac:dyDescent="0.2">
      <c r="A96" s="40"/>
      <c r="B96" s="40"/>
      <c r="C96" s="20"/>
      <c r="D96" s="20"/>
      <c r="E96" s="20"/>
      <c r="F96" s="20"/>
    </row>
    <row r="97" spans="1:7" s="2" customFormat="1" ht="15" customHeight="1" x14ac:dyDescent="0.15">
      <c r="A97" s="27" t="s">
        <v>70</v>
      </c>
      <c r="B97" s="1"/>
      <c r="C97" s="1"/>
      <c r="D97" s="1"/>
      <c r="E97" s="1"/>
      <c r="F97" s="1"/>
      <c r="G97" s="1"/>
    </row>
    <row r="98" spans="1:7" s="2" customFormat="1" ht="15" customHeight="1" x14ac:dyDescent="0.15">
      <c r="A98" s="212" t="s">
        <v>61</v>
      </c>
      <c r="B98" s="212"/>
      <c r="C98" s="1"/>
      <c r="D98" s="1"/>
      <c r="E98" s="1"/>
      <c r="F98" s="1"/>
      <c r="G98" s="1"/>
    </row>
    <row r="100" spans="1:7" ht="16" x14ac:dyDescent="0.2">
      <c r="A100" s="191" t="s">
        <v>71</v>
      </c>
      <c r="B100" s="191"/>
      <c r="C100" s="191"/>
      <c r="D100" s="191"/>
      <c r="E100" s="191"/>
      <c r="F100" s="191"/>
      <c r="G100" s="191"/>
    </row>
  </sheetData>
  <sheetProtection algorithmName="SHA-512" hashValue="pt1JkRt/Ua1ggSYhQ5nMcjwU5hcw4NAeIVpwV75aFRtbu1VmHyXhWDdJcd0xCoJEVyBQmwEHarIoSZPjdZcSAg==" saltValue="ibMsOhkfBei0EX/XUMqbwQ==" spinCount="100000" sheet="1" objects="1" scenarios="1"/>
  <mergeCells count="79">
    <mergeCell ref="A19:B19"/>
    <mergeCell ref="A22:B22"/>
    <mergeCell ref="A25:B25"/>
    <mergeCell ref="A69:B69"/>
    <mergeCell ref="A56:C56"/>
    <mergeCell ref="A62:B62"/>
    <mergeCell ref="A63:B63"/>
    <mergeCell ref="A64:B64"/>
    <mergeCell ref="A59:D59"/>
    <mergeCell ref="C40:E40"/>
    <mergeCell ref="A54:B54"/>
    <mergeCell ref="A55:B55"/>
    <mergeCell ref="A48:B48"/>
    <mergeCell ref="A49:B49"/>
    <mergeCell ref="A50:B50"/>
    <mergeCell ref="A41:B41"/>
    <mergeCell ref="A17:G17"/>
    <mergeCell ref="A44:B44"/>
    <mergeCell ref="C19:G19"/>
    <mergeCell ref="E22:F22"/>
    <mergeCell ref="E25:F25"/>
    <mergeCell ref="A30:B30"/>
    <mergeCell ref="A31:B31"/>
    <mergeCell ref="A34:B34"/>
    <mergeCell ref="C34:E34"/>
    <mergeCell ref="A35:B35"/>
    <mergeCell ref="A36:B36"/>
    <mergeCell ref="C36:E36"/>
    <mergeCell ref="A37:B37"/>
    <mergeCell ref="C38:E38"/>
    <mergeCell ref="A39:B39"/>
    <mergeCell ref="A40:B40"/>
    <mergeCell ref="A76:B76"/>
    <mergeCell ref="A77:B77"/>
    <mergeCell ref="A67:B67"/>
    <mergeCell ref="A68:B68"/>
    <mergeCell ref="A75:B75"/>
    <mergeCell ref="A72:D72"/>
    <mergeCell ref="A100:G100"/>
    <mergeCell ref="A80:B80"/>
    <mergeCell ref="A81:B81"/>
    <mergeCell ref="A82:B82"/>
    <mergeCell ref="A78:B78"/>
    <mergeCell ref="A79:B79"/>
    <mergeCell ref="A91:B91"/>
    <mergeCell ref="E81:G81"/>
    <mergeCell ref="A85:B85"/>
    <mergeCell ref="A88:B88"/>
    <mergeCell ref="A98:B98"/>
    <mergeCell ref="A95:B95"/>
    <mergeCell ref="A84:C84"/>
    <mergeCell ref="C88:D88"/>
    <mergeCell ref="C90:D90"/>
    <mergeCell ref="C92:D92"/>
    <mergeCell ref="A42:B42"/>
    <mergeCell ref="A38:B38"/>
    <mergeCell ref="A65:B65"/>
    <mergeCell ref="A45:C45"/>
    <mergeCell ref="A66:B66"/>
    <mergeCell ref="A51:B51"/>
    <mergeCell ref="A52:B52"/>
    <mergeCell ref="A53:B53"/>
    <mergeCell ref="C94:D94"/>
    <mergeCell ref="A92:B92"/>
    <mergeCell ref="A93:B93"/>
    <mergeCell ref="A94:B94"/>
    <mergeCell ref="A89:B89"/>
    <mergeCell ref="A90:B90"/>
    <mergeCell ref="D48:F48"/>
    <mergeCell ref="E62:G62"/>
    <mergeCell ref="E75:G75"/>
    <mergeCell ref="D50:F50"/>
    <mergeCell ref="E64:G64"/>
    <mergeCell ref="E77:G77"/>
    <mergeCell ref="D52:F52"/>
    <mergeCell ref="E66:G66"/>
    <mergeCell ref="E79:G79"/>
    <mergeCell ref="D54:F54"/>
    <mergeCell ref="E68:G68"/>
  </mergeCells>
  <phoneticPr fontId="9" type="noConversion"/>
  <conditionalFormatting sqref="C22">
    <cfRule type="cellIs" dxfId="19" priority="1" stopIfTrue="1" operator="greaterThan">
      <formula>2</formula>
    </cfRule>
    <cfRule type="cellIs" dxfId="18" priority="2" stopIfTrue="1" operator="lessThan">
      <formula>1</formula>
    </cfRule>
  </conditionalFormatting>
  <conditionalFormatting sqref="G22 G25">
    <cfRule type="cellIs" dxfId="17" priority="3" stopIfTrue="1" operator="greaterThan">
      <formula>73</formula>
    </cfRule>
    <cfRule type="cellIs" dxfId="16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4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S1497"/>
  <sheetViews>
    <sheetView showGridLines="0" topLeftCell="A1048576" zoomScale="78" zoomScaleNormal="78" workbookViewId="0">
      <selection activeCell="A199" sqref="A1:XFD1048576"/>
    </sheetView>
  </sheetViews>
  <sheetFormatPr baseColWidth="10" defaultColWidth="8.83203125" defaultRowHeight="13" zeroHeight="1" x14ac:dyDescent="0.15"/>
  <cols>
    <col min="1" max="1" width="3.6640625" style="41" customWidth="1"/>
    <col min="2" max="2" width="20.6640625" style="41" customWidth="1"/>
    <col min="3" max="7" width="15.6640625" style="78" customWidth="1"/>
    <col min="8" max="8" width="15.6640625" style="41" customWidth="1"/>
    <col min="9" max="9" width="21.6640625" style="41" customWidth="1"/>
    <col min="10" max="13" width="12.1640625" style="41" customWidth="1"/>
    <col min="14" max="19" width="15.6640625" style="41" customWidth="1"/>
    <col min="20" max="16384" width="8.83203125" style="41"/>
  </cols>
  <sheetData>
    <row r="1" spans="1:19" ht="14" hidden="1" thickBot="1" x14ac:dyDescent="0.2"/>
    <row r="2" spans="1:19" ht="18" hidden="1" x14ac:dyDescent="0.2">
      <c r="A2" s="231" t="s">
        <v>15</v>
      </c>
      <c r="B2" s="232"/>
      <c r="C2" s="232"/>
      <c r="D2" s="232"/>
      <c r="E2" s="232"/>
      <c r="F2" s="232"/>
      <c r="G2" s="232"/>
      <c r="I2" s="41" t="s">
        <v>10</v>
      </c>
      <c r="K2" s="41">
        <v>9.3333333333333338E-2</v>
      </c>
    </row>
    <row r="3" spans="1:19" ht="18" hidden="1" x14ac:dyDescent="0.2">
      <c r="A3" s="233" t="s">
        <v>6</v>
      </c>
      <c r="B3" s="234"/>
      <c r="C3" s="234"/>
      <c r="D3" s="234"/>
      <c r="E3" s="234"/>
      <c r="F3" s="234"/>
      <c r="G3" s="234"/>
      <c r="I3" s="41" t="s">
        <v>13</v>
      </c>
      <c r="K3" s="41">
        <v>0.27500000000000002</v>
      </c>
    </row>
    <row r="4" spans="1:19" hidden="1" x14ac:dyDescent="0.15">
      <c r="A4" s="229" t="s">
        <v>0</v>
      </c>
      <c r="B4" s="230"/>
      <c r="C4" s="230"/>
      <c r="D4" s="230"/>
      <c r="E4" s="230"/>
      <c r="F4" s="230"/>
      <c r="G4" s="230"/>
      <c r="I4" s="41" t="s">
        <v>14</v>
      </c>
      <c r="K4" s="41">
        <v>0.53</v>
      </c>
    </row>
    <row r="5" spans="1:19" hidden="1" x14ac:dyDescent="0.15">
      <c r="A5" s="73" t="s">
        <v>2</v>
      </c>
      <c r="B5" s="24" t="s">
        <v>2</v>
      </c>
      <c r="C5" s="52">
        <v>1000</v>
      </c>
      <c r="D5" s="52">
        <v>2000</v>
      </c>
      <c r="E5" s="52">
        <v>3500</v>
      </c>
      <c r="F5" s="79">
        <v>5000</v>
      </c>
      <c r="G5" s="79">
        <v>10000</v>
      </c>
    </row>
    <row r="6" spans="1:19" hidden="1" x14ac:dyDescent="0.15">
      <c r="A6" s="73">
        <v>18</v>
      </c>
      <c r="B6" s="24"/>
      <c r="C6" s="89">
        <f>O6</f>
        <v>6305.3</v>
      </c>
      <c r="D6" s="89">
        <f t="shared" ref="D6:G6" si="0">P6</f>
        <v>4516.05</v>
      </c>
      <c r="E6" s="89">
        <f t="shared" si="0"/>
        <v>3824.15</v>
      </c>
      <c r="F6" s="89">
        <f t="shared" si="0"/>
        <v>3315.85</v>
      </c>
      <c r="G6" s="89">
        <f t="shared" si="0"/>
        <v>2572.1</v>
      </c>
      <c r="H6" s="28"/>
      <c r="I6" s="89">
        <v>7418</v>
      </c>
      <c r="J6" s="89">
        <v>5313</v>
      </c>
      <c r="K6" s="89">
        <v>4499</v>
      </c>
      <c r="L6" s="89">
        <v>3901</v>
      </c>
      <c r="M6" s="89">
        <v>3026</v>
      </c>
      <c r="O6" s="170">
        <f>I6*0.85</f>
        <v>6305.3</v>
      </c>
      <c r="P6" s="170">
        <f t="shared" ref="P6:S21" si="1">J6*0.85</f>
        <v>4516.05</v>
      </c>
      <c r="Q6" s="170">
        <f t="shared" si="1"/>
        <v>3824.15</v>
      </c>
      <c r="R6" s="170">
        <f t="shared" si="1"/>
        <v>3315.85</v>
      </c>
      <c r="S6" s="170">
        <f t="shared" si="1"/>
        <v>2572.1</v>
      </c>
    </row>
    <row r="7" spans="1:19" hidden="1" x14ac:dyDescent="0.15">
      <c r="A7" s="73">
        <v>19</v>
      </c>
      <c r="B7" s="24"/>
      <c r="C7" s="89">
        <f t="shared" ref="C7:C70" si="2">O7</f>
        <v>6388.5999999999995</v>
      </c>
      <c r="D7" s="89">
        <f t="shared" ref="D7:D70" si="3">P7</f>
        <v>4570.45</v>
      </c>
      <c r="E7" s="89">
        <f t="shared" ref="E7:E70" si="4">Q7</f>
        <v>3864.1</v>
      </c>
      <c r="F7" s="89">
        <f t="shared" ref="F7:F70" si="5">R7</f>
        <v>3351.5499999999997</v>
      </c>
      <c r="G7" s="89">
        <f t="shared" ref="G7:G70" si="6">S7</f>
        <v>2599.2999999999997</v>
      </c>
      <c r="H7" s="28"/>
      <c r="I7" s="89">
        <v>7516</v>
      </c>
      <c r="J7" s="89">
        <v>5377</v>
      </c>
      <c r="K7" s="89">
        <v>4546</v>
      </c>
      <c r="L7" s="89">
        <v>3943</v>
      </c>
      <c r="M7" s="89">
        <v>3058</v>
      </c>
      <c r="O7" s="170">
        <f t="shared" ref="O7:S69" si="7">I7*0.85</f>
        <v>6388.5999999999995</v>
      </c>
      <c r="P7" s="170">
        <f t="shared" si="1"/>
        <v>4570.45</v>
      </c>
      <c r="Q7" s="170">
        <f t="shared" si="1"/>
        <v>3864.1</v>
      </c>
      <c r="R7" s="170">
        <f t="shared" si="1"/>
        <v>3351.5499999999997</v>
      </c>
      <c r="S7" s="170">
        <f t="shared" si="1"/>
        <v>2599.2999999999997</v>
      </c>
    </row>
    <row r="8" spans="1:19" hidden="1" x14ac:dyDescent="0.15">
      <c r="A8" s="73">
        <v>20</v>
      </c>
      <c r="B8" s="24"/>
      <c r="C8" s="89">
        <f t="shared" si="2"/>
        <v>6473.5999999999995</v>
      </c>
      <c r="D8" s="89">
        <f t="shared" si="3"/>
        <v>4628.25</v>
      </c>
      <c r="E8" s="89">
        <f t="shared" si="4"/>
        <v>3907.45</v>
      </c>
      <c r="F8" s="89">
        <f t="shared" si="5"/>
        <v>3388.1</v>
      </c>
      <c r="G8" s="89">
        <f t="shared" si="6"/>
        <v>2627.35</v>
      </c>
      <c r="H8" s="28"/>
      <c r="I8" s="89">
        <v>7616</v>
      </c>
      <c r="J8" s="89">
        <v>5445</v>
      </c>
      <c r="K8" s="89">
        <v>4597</v>
      </c>
      <c r="L8" s="89">
        <v>3986</v>
      </c>
      <c r="M8" s="89">
        <v>3091</v>
      </c>
      <c r="O8" s="170">
        <f t="shared" si="7"/>
        <v>6473.5999999999995</v>
      </c>
      <c r="P8" s="170">
        <f t="shared" si="1"/>
        <v>4628.25</v>
      </c>
      <c r="Q8" s="170">
        <f t="shared" si="1"/>
        <v>3907.45</v>
      </c>
      <c r="R8" s="170">
        <f t="shared" si="1"/>
        <v>3388.1</v>
      </c>
      <c r="S8" s="170">
        <f t="shared" si="1"/>
        <v>2627.35</v>
      </c>
    </row>
    <row r="9" spans="1:19" hidden="1" x14ac:dyDescent="0.15">
      <c r="A9" s="73">
        <v>21</v>
      </c>
      <c r="B9" s="24"/>
      <c r="C9" s="89">
        <f t="shared" si="2"/>
        <v>6561.15</v>
      </c>
      <c r="D9" s="89">
        <f t="shared" si="3"/>
        <v>4686.8999999999996</v>
      </c>
      <c r="E9" s="89">
        <f t="shared" si="4"/>
        <v>3951.65</v>
      </c>
      <c r="F9" s="89">
        <f t="shared" si="5"/>
        <v>3426.35</v>
      </c>
      <c r="G9" s="89">
        <f t="shared" si="6"/>
        <v>2657.1</v>
      </c>
      <c r="H9" s="28"/>
      <c r="I9" s="89">
        <v>7719</v>
      </c>
      <c r="J9" s="89">
        <v>5514</v>
      </c>
      <c r="K9" s="89">
        <v>4649</v>
      </c>
      <c r="L9" s="89">
        <v>4031</v>
      </c>
      <c r="M9" s="89">
        <v>3126</v>
      </c>
      <c r="O9" s="170">
        <f t="shared" si="7"/>
        <v>6561.15</v>
      </c>
      <c r="P9" s="170">
        <f t="shared" si="1"/>
        <v>4686.8999999999996</v>
      </c>
      <c r="Q9" s="170">
        <f t="shared" si="1"/>
        <v>3951.65</v>
      </c>
      <c r="R9" s="170">
        <f t="shared" si="1"/>
        <v>3426.35</v>
      </c>
      <c r="S9" s="170">
        <f t="shared" si="1"/>
        <v>2657.1</v>
      </c>
    </row>
    <row r="10" spans="1:19" hidden="1" x14ac:dyDescent="0.15">
      <c r="A10" s="73">
        <v>22</v>
      </c>
      <c r="B10" s="24"/>
      <c r="C10" s="89">
        <f t="shared" si="2"/>
        <v>6652.0999999999995</v>
      </c>
      <c r="D10" s="89">
        <f t="shared" si="3"/>
        <v>4748.0999999999995</v>
      </c>
      <c r="E10" s="89">
        <f t="shared" si="4"/>
        <v>3996.7</v>
      </c>
      <c r="F10" s="89">
        <f t="shared" si="5"/>
        <v>3465.45</v>
      </c>
      <c r="G10" s="89">
        <f t="shared" si="6"/>
        <v>2686.85</v>
      </c>
      <c r="H10" s="28"/>
      <c r="I10" s="89">
        <v>7826</v>
      </c>
      <c r="J10" s="89">
        <v>5586</v>
      </c>
      <c r="K10" s="89">
        <v>4702</v>
      </c>
      <c r="L10" s="89">
        <v>4077</v>
      </c>
      <c r="M10" s="89">
        <v>3161</v>
      </c>
      <c r="O10" s="170">
        <f t="shared" si="7"/>
        <v>6652.0999999999995</v>
      </c>
      <c r="P10" s="170">
        <f t="shared" si="1"/>
        <v>4748.0999999999995</v>
      </c>
      <c r="Q10" s="170">
        <f t="shared" si="1"/>
        <v>3996.7</v>
      </c>
      <c r="R10" s="170">
        <f t="shared" si="1"/>
        <v>3465.45</v>
      </c>
      <c r="S10" s="170">
        <f t="shared" si="1"/>
        <v>2686.85</v>
      </c>
    </row>
    <row r="11" spans="1:19" hidden="1" x14ac:dyDescent="0.15">
      <c r="A11" s="73">
        <v>23</v>
      </c>
      <c r="B11" s="24"/>
      <c r="C11" s="89">
        <f t="shared" si="2"/>
        <v>6748.15</v>
      </c>
      <c r="D11" s="89">
        <f t="shared" si="3"/>
        <v>4809.3</v>
      </c>
      <c r="E11" s="89">
        <f t="shared" si="4"/>
        <v>4045.15</v>
      </c>
      <c r="F11" s="89">
        <f t="shared" si="5"/>
        <v>3507.95</v>
      </c>
      <c r="G11" s="89">
        <f t="shared" si="6"/>
        <v>2720.85</v>
      </c>
      <c r="H11" s="28"/>
      <c r="I11" s="89">
        <v>7939</v>
      </c>
      <c r="J11" s="89">
        <v>5658</v>
      </c>
      <c r="K11" s="89">
        <v>4759</v>
      </c>
      <c r="L11" s="89">
        <v>4127</v>
      </c>
      <c r="M11" s="89">
        <v>3201</v>
      </c>
      <c r="O11" s="170">
        <f t="shared" si="7"/>
        <v>6748.15</v>
      </c>
      <c r="P11" s="170">
        <f t="shared" si="1"/>
        <v>4809.3</v>
      </c>
      <c r="Q11" s="170">
        <f t="shared" si="1"/>
        <v>4045.15</v>
      </c>
      <c r="R11" s="170">
        <f t="shared" si="1"/>
        <v>3507.95</v>
      </c>
      <c r="S11" s="170">
        <f t="shared" si="1"/>
        <v>2720.85</v>
      </c>
    </row>
    <row r="12" spans="1:19" hidden="1" x14ac:dyDescent="0.15">
      <c r="A12" s="73">
        <v>24</v>
      </c>
      <c r="B12" s="24"/>
      <c r="C12" s="89">
        <f t="shared" si="2"/>
        <v>6843.3499999999995</v>
      </c>
      <c r="D12" s="89">
        <f t="shared" si="3"/>
        <v>4874.75</v>
      </c>
      <c r="E12" s="89">
        <f t="shared" si="4"/>
        <v>4093.6</v>
      </c>
      <c r="F12" s="89">
        <f t="shared" si="5"/>
        <v>3549.6</v>
      </c>
      <c r="G12" s="89">
        <f t="shared" si="6"/>
        <v>2753.15</v>
      </c>
      <c r="H12" s="28"/>
      <c r="I12" s="89">
        <v>8051</v>
      </c>
      <c r="J12" s="89">
        <v>5735</v>
      </c>
      <c r="K12" s="89">
        <v>4816</v>
      </c>
      <c r="L12" s="89">
        <v>4176</v>
      </c>
      <c r="M12" s="89">
        <v>3239</v>
      </c>
      <c r="O12" s="170">
        <f t="shared" si="7"/>
        <v>6843.3499999999995</v>
      </c>
      <c r="P12" s="170">
        <f t="shared" si="1"/>
        <v>4874.75</v>
      </c>
      <c r="Q12" s="170">
        <f t="shared" si="1"/>
        <v>4093.6</v>
      </c>
      <c r="R12" s="170">
        <f t="shared" si="1"/>
        <v>3549.6</v>
      </c>
      <c r="S12" s="170">
        <f t="shared" si="1"/>
        <v>2753.15</v>
      </c>
    </row>
    <row r="13" spans="1:19" hidden="1" x14ac:dyDescent="0.15">
      <c r="A13" s="73">
        <v>25</v>
      </c>
      <c r="B13" s="24"/>
      <c r="C13" s="89">
        <f t="shared" si="2"/>
        <v>6942.8</v>
      </c>
      <c r="D13" s="89">
        <f t="shared" si="3"/>
        <v>4942.75</v>
      </c>
      <c r="E13" s="89">
        <f t="shared" si="4"/>
        <v>4143.75</v>
      </c>
      <c r="F13" s="89">
        <f t="shared" si="5"/>
        <v>3593.7999999999997</v>
      </c>
      <c r="G13" s="89">
        <f t="shared" si="6"/>
        <v>2787.15</v>
      </c>
      <c r="H13" s="28"/>
      <c r="I13" s="89">
        <v>8168</v>
      </c>
      <c r="J13" s="89">
        <v>5815</v>
      </c>
      <c r="K13" s="89">
        <v>4875</v>
      </c>
      <c r="L13" s="89">
        <v>4228</v>
      </c>
      <c r="M13" s="89">
        <v>3279</v>
      </c>
      <c r="O13" s="170">
        <f t="shared" si="7"/>
        <v>6942.8</v>
      </c>
      <c r="P13" s="170">
        <f t="shared" si="1"/>
        <v>4942.75</v>
      </c>
      <c r="Q13" s="170">
        <f t="shared" si="1"/>
        <v>4143.75</v>
      </c>
      <c r="R13" s="170">
        <f t="shared" si="1"/>
        <v>3593.7999999999997</v>
      </c>
      <c r="S13" s="170">
        <f t="shared" si="1"/>
        <v>2787.15</v>
      </c>
    </row>
    <row r="14" spans="1:19" hidden="1" x14ac:dyDescent="0.15">
      <c r="A14" s="73">
        <v>26</v>
      </c>
      <c r="B14" s="24"/>
      <c r="C14" s="89">
        <f t="shared" si="2"/>
        <v>7085.5999999999995</v>
      </c>
      <c r="D14" s="89">
        <f t="shared" si="3"/>
        <v>5039.6499999999996</v>
      </c>
      <c r="E14" s="89">
        <f t="shared" si="4"/>
        <v>4217.7</v>
      </c>
      <c r="F14" s="89">
        <f t="shared" si="5"/>
        <v>3658.4</v>
      </c>
      <c r="G14" s="89">
        <f t="shared" si="6"/>
        <v>2836.45</v>
      </c>
      <c r="H14" s="28"/>
      <c r="I14" s="89">
        <v>8336</v>
      </c>
      <c r="J14" s="89">
        <v>5929</v>
      </c>
      <c r="K14" s="89">
        <v>4962</v>
      </c>
      <c r="L14" s="89">
        <v>4304</v>
      </c>
      <c r="M14" s="89">
        <v>3337</v>
      </c>
      <c r="O14" s="170">
        <f t="shared" si="7"/>
        <v>7085.5999999999995</v>
      </c>
      <c r="P14" s="170">
        <f t="shared" si="1"/>
        <v>5039.6499999999996</v>
      </c>
      <c r="Q14" s="170">
        <f t="shared" si="1"/>
        <v>4217.7</v>
      </c>
      <c r="R14" s="170">
        <f t="shared" si="1"/>
        <v>3658.4</v>
      </c>
      <c r="S14" s="170">
        <f t="shared" si="1"/>
        <v>2836.45</v>
      </c>
    </row>
    <row r="15" spans="1:19" hidden="1" x14ac:dyDescent="0.15">
      <c r="A15" s="73">
        <v>27</v>
      </c>
      <c r="B15" s="24"/>
      <c r="C15" s="89">
        <f t="shared" si="2"/>
        <v>7234.3499999999995</v>
      </c>
      <c r="D15" s="89">
        <f t="shared" si="3"/>
        <v>5140.8</v>
      </c>
      <c r="E15" s="89">
        <f t="shared" si="4"/>
        <v>4295.8999999999996</v>
      </c>
      <c r="F15" s="89">
        <f t="shared" si="5"/>
        <v>3723.85</v>
      </c>
      <c r="G15" s="89">
        <f t="shared" si="6"/>
        <v>2889.15</v>
      </c>
      <c r="H15" s="28"/>
      <c r="I15" s="89">
        <v>8511</v>
      </c>
      <c r="J15" s="89">
        <v>6048</v>
      </c>
      <c r="K15" s="89">
        <v>5054</v>
      </c>
      <c r="L15" s="89">
        <v>4381</v>
      </c>
      <c r="M15" s="89">
        <v>3399</v>
      </c>
      <c r="O15" s="170">
        <f t="shared" si="7"/>
        <v>7234.3499999999995</v>
      </c>
      <c r="P15" s="170">
        <f t="shared" si="1"/>
        <v>5140.8</v>
      </c>
      <c r="Q15" s="170">
        <f t="shared" si="1"/>
        <v>4295.8999999999996</v>
      </c>
      <c r="R15" s="170">
        <f t="shared" si="1"/>
        <v>3723.85</v>
      </c>
      <c r="S15" s="170">
        <f t="shared" si="1"/>
        <v>2889.15</v>
      </c>
    </row>
    <row r="16" spans="1:19" hidden="1" x14ac:dyDescent="0.15">
      <c r="A16" s="73">
        <v>28</v>
      </c>
      <c r="B16" s="24"/>
      <c r="C16" s="89">
        <f t="shared" si="2"/>
        <v>7387.3499999999995</v>
      </c>
      <c r="D16" s="89">
        <f t="shared" si="3"/>
        <v>5244.5</v>
      </c>
      <c r="E16" s="89">
        <f t="shared" si="4"/>
        <v>4375.8</v>
      </c>
      <c r="F16" s="89">
        <f t="shared" si="5"/>
        <v>3794.4</v>
      </c>
      <c r="G16" s="89">
        <f t="shared" si="6"/>
        <v>2941.85</v>
      </c>
      <c r="H16" s="28"/>
      <c r="I16" s="89">
        <v>8691</v>
      </c>
      <c r="J16" s="89">
        <v>6170</v>
      </c>
      <c r="K16" s="89">
        <v>5148</v>
      </c>
      <c r="L16" s="89">
        <v>4464</v>
      </c>
      <c r="M16" s="89">
        <v>3461</v>
      </c>
      <c r="O16" s="170">
        <f t="shared" si="7"/>
        <v>7387.3499999999995</v>
      </c>
      <c r="P16" s="170">
        <f t="shared" si="1"/>
        <v>5244.5</v>
      </c>
      <c r="Q16" s="170">
        <f t="shared" si="1"/>
        <v>4375.8</v>
      </c>
      <c r="R16" s="170">
        <f t="shared" si="1"/>
        <v>3794.4</v>
      </c>
      <c r="S16" s="170">
        <f t="shared" si="1"/>
        <v>2941.85</v>
      </c>
    </row>
    <row r="17" spans="1:19" hidden="1" x14ac:dyDescent="0.15">
      <c r="A17" s="73">
        <v>29</v>
      </c>
      <c r="B17" s="24"/>
      <c r="C17" s="89">
        <f t="shared" si="2"/>
        <v>7548</v>
      </c>
      <c r="D17" s="89">
        <f t="shared" si="3"/>
        <v>5353.3</v>
      </c>
      <c r="E17" s="89">
        <f t="shared" si="4"/>
        <v>4459.95</v>
      </c>
      <c r="F17" s="89">
        <f t="shared" si="5"/>
        <v>3867.5</v>
      </c>
      <c r="G17" s="89">
        <f t="shared" si="6"/>
        <v>2999.65</v>
      </c>
      <c r="H17" s="28"/>
      <c r="I17" s="89">
        <v>8880</v>
      </c>
      <c r="J17" s="89">
        <v>6298</v>
      </c>
      <c r="K17" s="89">
        <v>5247</v>
      </c>
      <c r="L17" s="89">
        <v>4550</v>
      </c>
      <c r="M17" s="89">
        <v>3529</v>
      </c>
      <c r="O17" s="170">
        <f t="shared" si="7"/>
        <v>7548</v>
      </c>
      <c r="P17" s="170">
        <f t="shared" si="1"/>
        <v>5353.3</v>
      </c>
      <c r="Q17" s="170">
        <f t="shared" si="1"/>
        <v>4459.95</v>
      </c>
      <c r="R17" s="170">
        <f t="shared" si="1"/>
        <v>3867.5</v>
      </c>
      <c r="S17" s="170">
        <f t="shared" si="1"/>
        <v>2999.65</v>
      </c>
    </row>
    <row r="18" spans="1:19" hidden="1" x14ac:dyDescent="0.15">
      <c r="A18" s="73">
        <v>30</v>
      </c>
      <c r="B18" s="24"/>
      <c r="C18" s="89">
        <f t="shared" si="2"/>
        <v>7712.9</v>
      </c>
      <c r="D18" s="89">
        <f t="shared" si="3"/>
        <v>5468.05</v>
      </c>
      <c r="E18" s="89">
        <f t="shared" si="4"/>
        <v>4548.3499999999995</v>
      </c>
      <c r="F18" s="89">
        <f t="shared" si="5"/>
        <v>3944</v>
      </c>
      <c r="G18" s="89">
        <f t="shared" si="6"/>
        <v>3059.15</v>
      </c>
      <c r="H18" s="28"/>
      <c r="I18" s="89">
        <v>9074</v>
      </c>
      <c r="J18" s="89">
        <v>6433</v>
      </c>
      <c r="K18" s="89">
        <v>5351</v>
      </c>
      <c r="L18" s="89">
        <v>4640</v>
      </c>
      <c r="M18" s="89">
        <v>3599</v>
      </c>
      <c r="O18" s="170">
        <f t="shared" si="7"/>
        <v>7712.9</v>
      </c>
      <c r="P18" s="170">
        <f t="shared" si="1"/>
        <v>5468.05</v>
      </c>
      <c r="Q18" s="170">
        <f t="shared" si="1"/>
        <v>4548.3499999999995</v>
      </c>
      <c r="R18" s="170">
        <f t="shared" si="1"/>
        <v>3944</v>
      </c>
      <c r="S18" s="170">
        <f t="shared" si="1"/>
        <v>3059.15</v>
      </c>
    </row>
    <row r="19" spans="1:19" hidden="1" x14ac:dyDescent="0.15">
      <c r="A19" s="73">
        <v>31</v>
      </c>
      <c r="B19" s="24"/>
      <c r="C19" s="89">
        <f t="shared" si="2"/>
        <v>7883.75</v>
      </c>
      <c r="D19" s="89">
        <f t="shared" si="3"/>
        <v>5584.5</v>
      </c>
      <c r="E19" s="89">
        <f t="shared" si="4"/>
        <v>4640.1499999999996</v>
      </c>
      <c r="F19" s="89">
        <f t="shared" si="5"/>
        <v>4023.0499999999997</v>
      </c>
      <c r="G19" s="89">
        <f t="shared" si="6"/>
        <v>3121.2</v>
      </c>
      <c r="H19" s="28"/>
      <c r="I19" s="89">
        <v>9275</v>
      </c>
      <c r="J19" s="89">
        <v>6570</v>
      </c>
      <c r="K19" s="89">
        <v>5459</v>
      </c>
      <c r="L19" s="89">
        <v>4733</v>
      </c>
      <c r="M19" s="89">
        <v>3672</v>
      </c>
      <c r="O19" s="170">
        <f t="shared" si="7"/>
        <v>7883.75</v>
      </c>
      <c r="P19" s="170">
        <f t="shared" si="1"/>
        <v>5584.5</v>
      </c>
      <c r="Q19" s="170">
        <f t="shared" si="1"/>
        <v>4640.1499999999996</v>
      </c>
      <c r="R19" s="170">
        <f t="shared" si="1"/>
        <v>4023.0499999999997</v>
      </c>
      <c r="S19" s="170">
        <f t="shared" si="1"/>
        <v>3121.2</v>
      </c>
    </row>
    <row r="20" spans="1:19" hidden="1" x14ac:dyDescent="0.15">
      <c r="A20" s="73">
        <v>32</v>
      </c>
      <c r="B20" s="24"/>
      <c r="C20" s="89">
        <f t="shared" si="2"/>
        <v>8058.8499999999995</v>
      </c>
      <c r="D20" s="89">
        <f t="shared" si="3"/>
        <v>5706.05</v>
      </c>
      <c r="E20" s="89">
        <f t="shared" si="4"/>
        <v>4732.8</v>
      </c>
      <c r="F20" s="89">
        <f t="shared" si="5"/>
        <v>4103.8</v>
      </c>
      <c r="G20" s="89">
        <f t="shared" si="6"/>
        <v>3181.5499999999997</v>
      </c>
      <c r="H20" s="28"/>
      <c r="I20" s="89">
        <v>9481</v>
      </c>
      <c r="J20" s="89">
        <v>6713</v>
      </c>
      <c r="K20" s="89">
        <v>5568</v>
      </c>
      <c r="L20" s="89">
        <v>4828</v>
      </c>
      <c r="M20" s="89">
        <v>3743</v>
      </c>
      <c r="O20" s="170">
        <f t="shared" si="7"/>
        <v>8058.8499999999995</v>
      </c>
      <c r="P20" s="170">
        <f t="shared" si="1"/>
        <v>5706.05</v>
      </c>
      <c r="Q20" s="170">
        <f t="shared" si="1"/>
        <v>4732.8</v>
      </c>
      <c r="R20" s="170">
        <f t="shared" si="1"/>
        <v>4103.8</v>
      </c>
      <c r="S20" s="170">
        <f t="shared" si="1"/>
        <v>3181.5499999999997</v>
      </c>
    </row>
    <row r="21" spans="1:19" hidden="1" x14ac:dyDescent="0.15">
      <c r="A21" s="73">
        <v>33</v>
      </c>
      <c r="B21" s="24"/>
      <c r="C21" s="89">
        <f t="shared" si="2"/>
        <v>8239.9</v>
      </c>
      <c r="D21" s="89">
        <f t="shared" si="3"/>
        <v>5831</v>
      </c>
      <c r="E21" s="89">
        <f t="shared" si="4"/>
        <v>4831.3999999999996</v>
      </c>
      <c r="F21" s="89">
        <f t="shared" si="5"/>
        <v>4188.8</v>
      </c>
      <c r="G21" s="89">
        <f t="shared" si="6"/>
        <v>3249.5499999999997</v>
      </c>
      <c r="H21" s="28"/>
      <c r="I21" s="89">
        <v>9694</v>
      </c>
      <c r="J21" s="89">
        <v>6860</v>
      </c>
      <c r="K21" s="89">
        <v>5684</v>
      </c>
      <c r="L21" s="89">
        <v>4928</v>
      </c>
      <c r="M21" s="89">
        <v>3823</v>
      </c>
      <c r="O21" s="170">
        <f t="shared" si="7"/>
        <v>8239.9</v>
      </c>
      <c r="P21" s="170">
        <f t="shared" si="1"/>
        <v>5831</v>
      </c>
      <c r="Q21" s="170">
        <f t="shared" si="1"/>
        <v>4831.3999999999996</v>
      </c>
      <c r="R21" s="170">
        <f t="shared" si="1"/>
        <v>4188.8</v>
      </c>
      <c r="S21" s="170">
        <f t="shared" si="1"/>
        <v>3249.5499999999997</v>
      </c>
    </row>
    <row r="22" spans="1:19" hidden="1" x14ac:dyDescent="0.15">
      <c r="A22" s="73">
        <v>34</v>
      </c>
      <c r="B22" s="24"/>
      <c r="C22" s="89">
        <f t="shared" si="2"/>
        <v>8426.9</v>
      </c>
      <c r="D22" s="89">
        <f t="shared" si="3"/>
        <v>5960.2</v>
      </c>
      <c r="E22" s="89">
        <f t="shared" si="4"/>
        <v>4931.7</v>
      </c>
      <c r="F22" s="89">
        <f t="shared" si="5"/>
        <v>4276.3499999999995</v>
      </c>
      <c r="G22" s="89">
        <f t="shared" si="6"/>
        <v>3315.85</v>
      </c>
      <c r="H22" s="28"/>
      <c r="I22" s="89">
        <v>9914</v>
      </c>
      <c r="J22" s="89">
        <v>7012</v>
      </c>
      <c r="K22" s="89">
        <v>5802</v>
      </c>
      <c r="L22" s="89">
        <v>5031</v>
      </c>
      <c r="M22" s="89">
        <v>3901</v>
      </c>
      <c r="O22" s="170">
        <f t="shared" si="7"/>
        <v>8426.9</v>
      </c>
      <c r="P22" s="170">
        <f t="shared" si="7"/>
        <v>5960.2</v>
      </c>
      <c r="Q22" s="170">
        <f t="shared" si="7"/>
        <v>4931.7</v>
      </c>
      <c r="R22" s="170">
        <f t="shared" si="7"/>
        <v>4276.3499999999995</v>
      </c>
      <c r="S22" s="170">
        <f t="shared" si="7"/>
        <v>3315.85</v>
      </c>
    </row>
    <row r="23" spans="1:19" hidden="1" x14ac:dyDescent="0.15">
      <c r="A23" s="73">
        <v>35</v>
      </c>
      <c r="B23" s="24"/>
      <c r="C23" s="89">
        <f t="shared" si="2"/>
        <v>8617.2999999999993</v>
      </c>
      <c r="D23" s="89">
        <f t="shared" si="3"/>
        <v>6092.8</v>
      </c>
      <c r="E23" s="89">
        <f t="shared" si="4"/>
        <v>5037.0999999999995</v>
      </c>
      <c r="F23" s="89">
        <f t="shared" si="5"/>
        <v>4368.1499999999996</v>
      </c>
      <c r="G23" s="89">
        <f t="shared" si="6"/>
        <v>3388.1</v>
      </c>
      <c r="H23" s="28"/>
      <c r="I23" s="89">
        <v>10138</v>
      </c>
      <c r="J23" s="89">
        <v>7168</v>
      </c>
      <c r="K23" s="89">
        <v>5926</v>
      </c>
      <c r="L23" s="89">
        <v>5139</v>
      </c>
      <c r="M23" s="89">
        <v>3986</v>
      </c>
      <c r="O23" s="170">
        <f t="shared" si="7"/>
        <v>8617.2999999999993</v>
      </c>
      <c r="P23" s="170">
        <f t="shared" si="7"/>
        <v>6092.8</v>
      </c>
      <c r="Q23" s="170">
        <f t="shared" si="7"/>
        <v>5037.0999999999995</v>
      </c>
      <c r="R23" s="170">
        <f t="shared" si="7"/>
        <v>4368.1499999999996</v>
      </c>
      <c r="S23" s="170">
        <f t="shared" si="7"/>
        <v>3388.1</v>
      </c>
    </row>
    <row r="24" spans="1:19" hidden="1" x14ac:dyDescent="0.15">
      <c r="A24" s="73">
        <v>36</v>
      </c>
      <c r="B24" s="24"/>
      <c r="C24" s="89">
        <f t="shared" si="2"/>
        <v>8814.5</v>
      </c>
      <c r="D24" s="89">
        <f t="shared" si="3"/>
        <v>6229.65</v>
      </c>
      <c r="E24" s="89">
        <f t="shared" si="4"/>
        <v>5144.2</v>
      </c>
      <c r="F24" s="89">
        <f t="shared" si="5"/>
        <v>4459.95</v>
      </c>
      <c r="G24" s="89">
        <f t="shared" si="6"/>
        <v>3459.5</v>
      </c>
      <c r="H24" s="28"/>
      <c r="I24" s="89">
        <v>10370</v>
      </c>
      <c r="J24" s="89">
        <v>7329</v>
      </c>
      <c r="K24" s="89">
        <v>6052</v>
      </c>
      <c r="L24" s="89">
        <v>5247</v>
      </c>
      <c r="M24" s="89">
        <v>4070</v>
      </c>
      <c r="O24" s="170">
        <f t="shared" si="7"/>
        <v>8814.5</v>
      </c>
      <c r="P24" s="170">
        <f t="shared" si="7"/>
        <v>6229.65</v>
      </c>
      <c r="Q24" s="170">
        <f t="shared" si="7"/>
        <v>5144.2</v>
      </c>
      <c r="R24" s="170">
        <f t="shared" si="7"/>
        <v>4459.95</v>
      </c>
      <c r="S24" s="170">
        <f t="shared" si="7"/>
        <v>3459.5</v>
      </c>
    </row>
    <row r="25" spans="1:19" hidden="1" x14ac:dyDescent="0.15">
      <c r="A25" s="73">
        <v>37</v>
      </c>
      <c r="B25" s="24"/>
      <c r="C25" s="89">
        <f t="shared" si="2"/>
        <v>9017.65</v>
      </c>
      <c r="D25" s="89">
        <f t="shared" si="3"/>
        <v>6372.45</v>
      </c>
      <c r="E25" s="89">
        <f t="shared" si="4"/>
        <v>5254.7</v>
      </c>
      <c r="F25" s="89">
        <f t="shared" si="5"/>
        <v>4557.7</v>
      </c>
      <c r="G25" s="89">
        <f t="shared" si="6"/>
        <v>3534.2999999999997</v>
      </c>
      <c r="H25" s="28"/>
      <c r="I25" s="89">
        <v>10609</v>
      </c>
      <c r="J25" s="89">
        <v>7497</v>
      </c>
      <c r="K25" s="89">
        <v>6182</v>
      </c>
      <c r="L25" s="89">
        <v>5362</v>
      </c>
      <c r="M25" s="89">
        <v>4158</v>
      </c>
      <c r="O25" s="170">
        <f t="shared" si="7"/>
        <v>9017.65</v>
      </c>
      <c r="P25" s="170">
        <f t="shared" si="7"/>
        <v>6372.45</v>
      </c>
      <c r="Q25" s="170">
        <f t="shared" si="7"/>
        <v>5254.7</v>
      </c>
      <c r="R25" s="170">
        <f t="shared" si="7"/>
        <v>4557.7</v>
      </c>
      <c r="S25" s="170">
        <f t="shared" si="7"/>
        <v>3534.2999999999997</v>
      </c>
    </row>
    <row r="26" spans="1:19" hidden="1" x14ac:dyDescent="0.15">
      <c r="A26" s="73">
        <v>38</v>
      </c>
      <c r="B26" s="24"/>
      <c r="C26" s="89">
        <f t="shared" si="2"/>
        <v>9225.0499999999993</v>
      </c>
      <c r="D26" s="89">
        <f t="shared" si="3"/>
        <v>6516.0999999999995</v>
      </c>
      <c r="E26" s="89">
        <f t="shared" si="4"/>
        <v>5369.45</v>
      </c>
      <c r="F26" s="89">
        <f t="shared" si="5"/>
        <v>4657.1499999999996</v>
      </c>
      <c r="G26" s="89">
        <f t="shared" si="6"/>
        <v>3611.65</v>
      </c>
      <c r="H26" s="28"/>
      <c r="I26" s="89">
        <v>10853</v>
      </c>
      <c r="J26" s="89">
        <v>7666</v>
      </c>
      <c r="K26" s="89">
        <v>6317</v>
      </c>
      <c r="L26" s="89">
        <v>5479</v>
      </c>
      <c r="M26" s="89">
        <v>4249</v>
      </c>
      <c r="O26" s="170">
        <f t="shared" si="7"/>
        <v>9225.0499999999993</v>
      </c>
      <c r="P26" s="170">
        <f t="shared" si="7"/>
        <v>6516.0999999999995</v>
      </c>
      <c r="Q26" s="170">
        <f t="shared" si="7"/>
        <v>5369.45</v>
      </c>
      <c r="R26" s="170">
        <f t="shared" si="7"/>
        <v>4657.1499999999996</v>
      </c>
      <c r="S26" s="170">
        <f t="shared" si="7"/>
        <v>3611.65</v>
      </c>
    </row>
    <row r="27" spans="1:19" hidden="1" x14ac:dyDescent="0.15">
      <c r="A27" s="73">
        <v>39</v>
      </c>
      <c r="B27" s="24"/>
      <c r="C27" s="89">
        <f t="shared" si="2"/>
        <v>9439.25</v>
      </c>
      <c r="D27" s="89">
        <f t="shared" si="3"/>
        <v>6666.55</v>
      </c>
      <c r="E27" s="89">
        <f t="shared" si="4"/>
        <v>5487.5999999999995</v>
      </c>
      <c r="F27" s="89">
        <f t="shared" si="5"/>
        <v>4758.3</v>
      </c>
      <c r="G27" s="89">
        <f t="shared" si="6"/>
        <v>3689.85</v>
      </c>
      <c r="H27" s="28"/>
      <c r="I27" s="89">
        <v>11105</v>
      </c>
      <c r="J27" s="89">
        <v>7843</v>
      </c>
      <c r="K27" s="89">
        <v>6456</v>
      </c>
      <c r="L27" s="89">
        <v>5598</v>
      </c>
      <c r="M27" s="89">
        <v>4341</v>
      </c>
      <c r="O27" s="170">
        <f t="shared" si="7"/>
        <v>9439.25</v>
      </c>
      <c r="P27" s="170">
        <f t="shared" si="7"/>
        <v>6666.55</v>
      </c>
      <c r="Q27" s="170">
        <f t="shared" si="7"/>
        <v>5487.5999999999995</v>
      </c>
      <c r="R27" s="170">
        <f t="shared" si="7"/>
        <v>4758.3</v>
      </c>
      <c r="S27" s="170">
        <f t="shared" si="7"/>
        <v>3689.85</v>
      </c>
    </row>
    <row r="28" spans="1:19" hidden="1" x14ac:dyDescent="0.15">
      <c r="A28" s="73">
        <v>40</v>
      </c>
      <c r="B28" s="24"/>
      <c r="C28" s="89">
        <f t="shared" si="2"/>
        <v>9657.6999999999989</v>
      </c>
      <c r="D28" s="89">
        <f t="shared" si="3"/>
        <v>6819.55</v>
      </c>
      <c r="E28" s="89">
        <f t="shared" si="4"/>
        <v>5608.3</v>
      </c>
      <c r="F28" s="89">
        <f t="shared" si="5"/>
        <v>4862.8499999999995</v>
      </c>
      <c r="G28" s="89">
        <f t="shared" si="6"/>
        <v>3772.2999999999997</v>
      </c>
      <c r="H28" s="28"/>
      <c r="I28" s="89">
        <v>11362</v>
      </c>
      <c r="J28" s="89">
        <v>8023</v>
      </c>
      <c r="K28" s="89">
        <v>6598</v>
      </c>
      <c r="L28" s="89">
        <v>5721</v>
      </c>
      <c r="M28" s="89">
        <v>4438</v>
      </c>
      <c r="O28" s="170">
        <f t="shared" si="7"/>
        <v>9657.6999999999989</v>
      </c>
      <c r="P28" s="170">
        <f t="shared" si="7"/>
        <v>6819.55</v>
      </c>
      <c r="Q28" s="170">
        <f t="shared" si="7"/>
        <v>5608.3</v>
      </c>
      <c r="R28" s="170">
        <f t="shared" si="7"/>
        <v>4862.8499999999995</v>
      </c>
      <c r="S28" s="170">
        <f t="shared" si="7"/>
        <v>3772.2999999999997</v>
      </c>
    </row>
    <row r="29" spans="1:19" hidden="1" x14ac:dyDescent="0.15">
      <c r="A29" s="73">
        <v>41</v>
      </c>
      <c r="B29" s="24"/>
      <c r="C29" s="89">
        <f t="shared" si="2"/>
        <v>9882.1</v>
      </c>
      <c r="D29" s="89">
        <f t="shared" si="3"/>
        <v>6976.8</v>
      </c>
      <c r="E29" s="89">
        <f t="shared" si="4"/>
        <v>5733.25</v>
      </c>
      <c r="F29" s="89">
        <f t="shared" si="5"/>
        <v>4971.6499999999996</v>
      </c>
      <c r="G29" s="89">
        <f t="shared" si="6"/>
        <v>3856.45</v>
      </c>
      <c r="H29" s="28"/>
      <c r="I29" s="89">
        <v>11626</v>
      </c>
      <c r="J29" s="89">
        <v>8208</v>
      </c>
      <c r="K29" s="89">
        <v>6745</v>
      </c>
      <c r="L29" s="89">
        <v>5849</v>
      </c>
      <c r="M29" s="89">
        <v>4537</v>
      </c>
      <c r="O29" s="170">
        <f t="shared" si="7"/>
        <v>9882.1</v>
      </c>
      <c r="P29" s="170">
        <f t="shared" si="7"/>
        <v>6976.8</v>
      </c>
      <c r="Q29" s="170">
        <f t="shared" si="7"/>
        <v>5733.25</v>
      </c>
      <c r="R29" s="170">
        <f t="shared" si="7"/>
        <v>4971.6499999999996</v>
      </c>
      <c r="S29" s="170">
        <f t="shared" si="7"/>
        <v>3856.45</v>
      </c>
    </row>
    <row r="30" spans="1:19" hidden="1" x14ac:dyDescent="0.15">
      <c r="A30" s="73">
        <v>42</v>
      </c>
      <c r="B30" s="24"/>
      <c r="C30" s="89">
        <f t="shared" si="2"/>
        <v>10110.75</v>
      </c>
      <c r="D30" s="89">
        <f t="shared" si="3"/>
        <v>7137.45</v>
      </c>
      <c r="E30" s="89">
        <f t="shared" si="4"/>
        <v>5861.5999999999995</v>
      </c>
      <c r="F30" s="89">
        <f t="shared" si="5"/>
        <v>5082.1499999999996</v>
      </c>
      <c r="G30" s="89">
        <f t="shared" si="6"/>
        <v>3942.2999999999997</v>
      </c>
      <c r="H30" s="29"/>
      <c r="I30" s="89">
        <v>11895</v>
      </c>
      <c r="J30" s="89">
        <v>8397</v>
      </c>
      <c r="K30" s="89">
        <v>6896</v>
      </c>
      <c r="L30" s="89">
        <v>5979</v>
      </c>
      <c r="M30" s="89">
        <v>4638</v>
      </c>
      <c r="O30" s="170">
        <f t="shared" si="7"/>
        <v>10110.75</v>
      </c>
      <c r="P30" s="170">
        <f t="shared" si="7"/>
        <v>7137.45</v>
      </c>
      <c r="Q30" s="170">
        <f t="shared" si="7"/>
        <v>5861.5999999999995</v>
      </c>
      <c r="R30" s="170">
        <f t="shared" si="7"/>
        <v>5082.1499999999996</v>
      </c>
      <c r="S30" s="170">
        <f t="shared" si="7"/>
        <v>3942.2999999999997</v>
      </c>
    </row>
    <row r="31" spans="1:19" hidden="1" x14ac:dyDescent="0.15">
      <c r="A31" s="73">
        <v>43</v>
      </c>
      <c r="B31" s="24"/>
      <c r="C31" s="89">
        <f t="shared" si="2"/>
        <v>10344.5</v>
      </c>
      <c r="D31" s="89">
        <f t="shared" si="3"/>
        <v>7304.05</v>
      </c>
      <c r="E31" s="89">
        <f t="shared" si="4"/>
        <v>5993.3499999999995</v>
      </c>
      <c r="F31" s="89">
        <f t="shared" si="5"/>
        <v>5196.8999999999996</v>
      </c>
      <c r="G31" s="89">
        <f t="shared" si="6"/>
        <v>4030.7</v>
      </c>
      <c r="H31" s="29"/>
      <c r="I31" s="89">
        <v>12170</v>
      </c>
      <c r="J31" s="89">
        <v>8593</v>
      </c>
      <c r="K31" s="89">
        <v>7051</v>
      </c>
      <c r="L31" s="89">
        <v>6114</v>
      </c>
      <c r="M31" s="89">
        <v>4742</v>
      </c>
      <c r="O31" s="170">
        <f t="shared" si="7"/>
        <v>10344.5</v>
      </c>
      <c r="P31" s="170">
        <f t="shared" si="7"/>
        <v>7304.05</v>
      </c>
      <c r="Q31" s="170">
        <f t="shared" si="7"/>
        <v>5993.3499999999995</v>
      </c>
      <c r="R31" s="170">
        <f t="shared" si="7"/>
        <v>5196.8999999999996</v>
      </c>
      <c r="S31" s="170">
        <f t="shared" si="7"/>
        <v>4030.7</v>
      </c>
    </row>
    <row r="32" spans="1:19" hidden="1" x14ac:dyDescent="0.15">
      <c r="A32" s="73">
        <v>44</v>
      </c>
      <c r="B32" s="24"/>
      <c r="C32" s="89">
        <f t="shared" si="2"/>
        <v>10585.05</v>
      </c>
      <c r="D32" s="89">
        <f t="shared" si="3"/>
        <v>7471.5</v>
      </c>
      <c r="E32" s="89">
        <f t="shared" si="4"/>
        <v>6126.8</v>
      </c>
      <c r="F32" s="89">
        <f t="shared" si="5"/>
        <v>5313.3499999999995</v>
      </c>
      <c r="G32" s="89">
        <f t="shared" si="6"/>
        <v>4121.6499999999996</v>
      </c>
      <c r="H32" s="29"/>
      <c r="I32" s="89">
        <v>12453</v>
      </c>
      <c r="J32" s="89">
        <v>8790</v>
      </c>
      <c r="K32" s="89">
        <v>7208</v>
      </c>
      <c r="L32" s="89">
        <v>6251</v>
      </c>
      <c r="M32" s="89">
        <v>4849</v>
      </c>
      <c r="O32" s="170">
        <f t="shared" si="7"/>
        <v>10585.05</v>
      </c>
      <c r="P32" s="170">
        <f t="shared" si="7"/>
        <v>7471.5</v>
      </c>
      <c r="Q32" s="170">
        <f t="shared" si="7"/>
        <v>6126.8</v>
      </c>
      <c r="R32" s="170">
        <f t="shared" si="7"/>
        <v>5313.3499999999995</v>
      </c>
      <c r="S32" s="170">
        <f t="shared" si="7"/>
        <v>4121.6499999999996</v>
      </c>
    </row>
    <row r="33" spans="1:19" hidden="1" x14ac:dyDescent="0.15">
      <c r="A33" s="73">
        <v>45</v>
      </c>
      <c r="B33" s="24"/>
      <c r="C33" s="89">
        <f t="shared" si="2"/>
        <v>10830.699999999999</v>
      </c>
      <c r="D33" s="89">
        <f t="shared" si="3"/>
        <v>7645.75</v>
      </c>
      <c r="E33" s="89">
        <f t="shared" si="4"/>
        <v>6266.2</v>
      </c>
      <c r="F33" s="89">
        <f t="shared" si="5"/>
        <v>5432.3499999999995</v>
      </c>
      <c r="G33" s="89">
        <f t="shared" si="6"/>
        <v>4213.45</v>
      </c>
      <c r="H33" s="29"/>
      <c r="I33" s="89">
        <v>12742</v>
      </c>
      <c r="J33" s="89">
        <v>8995</v>
      </c>
      <c r="K33" s="89">
        <v>7372</v>
      </c>
      <c r="L33" s="89">
        <v>6391</v>
      </c>
      <c r="M33" s="89">
        <v>4957</v>
      </c>
      <c r="O33" s="170">
        <f t="shared" si="7"/>
        <v>10830.699999999999</v>
      </c>
      <c r="P33" s="170">
        <f t="shared" si="7"/>
        <v>7645.75</v>
      </c>
      <c r="Q33" s="170">
        <f t="shared" si="7"/>
        <v>6266.2</v>
      </c>
      <c r="R33" s="170">
        <f t="shared" si="7"/>
        <v>5432.3499999999995</v>
      </c>
      <c r="S33" s="170">
        <f t="shared" si="7"/>
        <v>4213.45</v>
      </c>
    </row>
    <row r="34" spans="1:19" hidden="1" x14ac:dyDescent="0.15">
      <c r="A34" s="73">
        <v>46</v>
      </c>
      <c r="B34" s="24"/>
      <c r="C34" s="89">
        <f t="shared" si="2"/>
        <v>11081.449999999999</v>
      </c>
      <c r="D34" s="89">
        <f t="shared" si="3"/>
        <v>7822.55</v>
      </c>
      <c r="E34" s="89">
        <f t="shared" si="4"/>
        <v>6408.15</v>
      </c>
      <c r="F34" s="89">
        <f t="shared" si="5"/>
        <v>5557.3</v>
      </c>
      <c r="G34" s="89">
        <f t="shared" si="6"/>
        <v>4308.6499999999996</v>
      </c>
      <c r="H34" s="29"/>
      <c r="I34" s="89">
        <v>13037</v>
      </c>
      <c r="J34" s="89">
        <v>9203</v>
      </c>
      <c r="K34" s="89">
        <v>7539</v>
      </c>
      <c r="L34" s="89">
        <v>6538</v>
      </c>
      <c r="M34" s="89">
        <v>5069</v>
      </c>
      <c r="O34" s="170">
        <f t="shared" si="7"/>
        <v>11081.449999999999</v>
      </c>
      <c r="P34" s="170">
        <f t="shared" si="7"/>
        <v>7822.55</v>
      </c>
      <c r="Q34" s="170">
        <f t="shared" si="7"/>
        <v>6408.15</v>
      </c>
      <c r="R34" s="170">
        <f t="shared" si="7"/>
        <v>5557.3</v>
      </c>
      <c r="S34" s="170">
        <f t="shared" si="7"/>
        <v>4308.6499999999996</v>
      </c>
    </row>
    <row r="35" spans="1:19" hidden="1" x14ac:dyDescent="0.15">
      <c r="A35" s="73">
        <v>47</v>
      </c>
      <c r="B35" s="24"/>
      <c r="C35" s="89">
        <f t="shared" si="2"/>
        <v>11337.3</v>
      </c>
      <c r="D35" s="89">
        <f t="shared" si="3"/>
        <v>8005.3</v>
      </c>
      <c r="E35" s="89">
        <f t="shared" si="4"/>
        <v>6551.8</v>
      </c>
      <c r="F35" s="89">
        <f t="shared" si="5"/>
        <v>5680.55</v>
      </c>
      <c r="G35" s="89">
        <f t="shared" si="6"/>
        <v>4406.3999999999996</v>
      </c>
      <c r="H35" s="29"/>
      <c r="I35" s="89">
        <v>13338</v>
      </c>
      <c r="J35" s="89">
        <v>9418</v>
      </c>
      <c r="K35" s="89">
        <v>7708</v>
      </c>
      <c r="L35" s="89">
        <v>6683</v>
      </c>
      <c r="M35" s="89">
        <v>5184</v>
      </c>
      <c r="O35" s="170">
        <f t="shared" si="7"/>
        <v>11337.3</v>
      </c>
      <c r="P35" s="170">
        <f t="shared" si="7"/>
        <v>8005.3</v>
      </c>
      <c r="Q35" s="170">
        <f t="shared" si="7"/>
        <v>6551.8</v>
      </c>
      <c r="R35" s="170">
        <f t="shared" si="7"/>
        <v>5680.55</v>
      </c>
      <c r="S35" s="170">
        <f t="shared" si="7"/>
        <v>4406.3999999999996</v>
      </c>
    </row>
    <row r="36" spans="1:19" hidden="1" x14ac:dyDescent="0.15">
      <c r="A36" s="73">
        <v>48</v>
      </c>
      <c r="B36" s="24"/>
      <c r="C36" s="89">
        <f t="shared" si="2"/>
        <v>11599.1</v>
      </c>
      <c r="D36" s="89">
        <f t="shared" si="3"/>
        <v>8188.9</v>
      </c>
      <c r="E36" s="89">
        <f t="shared" si="4"/>
        <v>6699.7</v>
      </c>
      <c r="F36" s="89">
        <f t="shared" si="5"/>
        <v>5808.9</v>
      </c>
      <c r="G36" s="89">
        <f t="shared" si="6"/>
        <v>4505</v>
      </c>
      <c r="H36" s="29"/>
      <c r="I36" s="89">
        <v>13646</v>
      </c>
      <c r="J36" s="89">
        <v>9634</v>
      </c>
      <c r="K36" s="89">
        <v>7882</v>
      </c>
      <c r="L36" s="89">
        <v>6834</v>
      </c>
      <c r="M36" s="89">
        <v>5300</v>
      </c>
      <c r="O36" s="170">
        <f t="shared" si="7"/>
        <v>11599.1</v>
      </c>
      <c r="P36" s="170">
        <f t="shared" si="7"/>
        <v>8188.9</v>
      </c>
      <c r="Q36" s="170">
        <f t="shared" si="7"/>
        <v>6699.7</v>
      </c>
      <c r="R36" s="170">
        <f t="shared" si="7"/>
        <v>5808.9</v>
      </c>
      <c r="S36" s="170">
        <f t="shared" si="7"/>
        <v>4505</v>
      </c>
    </row>
    <row r="37" spans="1:19" hidden="1" x14ac:dyDescent="0.15">
      <c r="A37" s="73">
        <v>49</v>
      </c>
      <c r="B37" s="24"/>
      <c r="C37" s="89">
        <f t="shared" si="2"/>
        <v>11866.85</v>
      </c>
      <c r="D37" s="89">
        <f t="shared" si="3"/>
        <v>8379.2999999999993</v>
      </c>
      <c r="E37" s="89">
        <f t="shared" si="4"/>
        <v>6851.8499999999995</v>
      </c>
      <c r="F37" s="89">
        <f t="shared" si="5"/>
        <v>5941.5</v>
      </c>
      <c r="G37" s="89">
        <f t="shared" si="6"/>
        <v>4607</v>
      </c>
      <c r="H37" s="29"/>
      <c r="I37" s="89">
        <v>13961</v>
      </c>
      <c r="J37" s="89">
        <v>9858</v>
      </c>
      <c r="K37" s="89">
        <v>8061</v>
      </c>
      <c r="L37" s="89">
        <v>6990</v>
      </c>
      <c r="M37" s="89">
        <v>5420</v>
      </c>
      <c r="O37" s="170">
        <f t="shared" si="7"/>
        <v>11866.85</v>
      </c>
      <c r="P37" s="170">
        <f t="shared" si="7"/>
        <v>8379.2999999999993</v>
      </c>
      <c r="Q37" s="170">
        <f t="shared" si="7"/>
        <v>6851.8499999999995</v>
      </c>
      <c r="R37" s="170">
        <f t="shared" si="7"/>
        <v>5941.5</v>
      </c>
      <c r="S37" s="170">
        <f t="shared" si="7"/>
        <v>4607</v>
      </c>
    </row>
    <row r="38" spans="1:19" hidden="1" x14ac:dyDescent="0.15">
      <c r="A38" s="73">
        <v>50</v>
      </c>
      <c r="B38" s="24"/>
      <c r="C38" s="89">
        <f t="shared" si="2"/>
        <v>12138</v>
      </c>
      <c r="D38" s="89">
        <f t="shared" si="3"/>
        <v>8571.4</v>
      </c>
      <c r="E38" s="89">
        <f t="shared" si="4"/>
        <v>7007.4</v>
      </c>
      <c r="F38" s="89">
        <f t="shared" si="5"/>
        <v>6076.65</v>
      </c>
      <c r="G38" s="89">
        <f t="shared" si="6"/>
        <v>4712.3999999999996</v>
      </c>
      <c r="H38" s="29"/>
      <c r="I38" s="89">
        <v>14280</v>
      </c>
      <c r="J38" s="89">
        <v>10084</v>
      </c>
      <c r="K38" s="89">
        <v>8244</v>
      </c>
      <c r="L38" s="89">
        <v>7149</v>
      </c>
      <c r="M38" s="89">
        <v>5544</v>
      </c>
      <c r="O38" s="170">
        <f t="shared" si="7"/>
        <v>12138</v>
      </c>
      <c r="P38" s="170">
        <f t="shared" si="7"/>
        <v>8571.4</v>
      </c>
      <c r="Q38" s="170">
        <f t="shared" si="7"/>
        <v>7007.4</v>
      </c>
      <c r="R38" s="170">
        <f t="shared" si="7"/>
        <v>6076.65</v>
      </c>
      <c r="S38" s="170">
        <f t="shared" si="7"/>
        <v>4712.3999999999996</v>
      </c>
    </row>
    <row r="39" spans="1:19" hidden="1" x14ac:dyDescent="0.15">
      <c r="A39" s="73">
        <v>51</v>
      </c>
      <c r="B39" s="24"/>
      <c r="C39" s="89">
        <f t="shared" si="2"/>
        <v>12415.949999999999</v>
      </c>
      <c r="D39" s="89">
        <f t="shared" si="3"/>
        <v>8768.6</v>
      </c>
      <c r="E39" s="89">
        <f t="shared" si="4"/>
        <v>7167.2</v>
      </c>
      <c r="F39" s="89">
        <f t="shared" si="5"/>
        <v>6214.3499999999995</v>
      </c>
      <c r="G39" s="89">
        <f t="shared" si="6"/>
        <v>4818.6499999999996</v>
      </c>
      <c r="H39" s="29"/>
      <c r="I39" s="89">
        <v>14607</v>
      </c>
      <c r="J39" s="89">
        <v>10316</v>
      </c>
      <c r="K39" s="89">
        <v>8432</v>
      </c>
      <c r="L39" s="89">
        <v>7311</v>
      </c>
      <c r="M39" s="89">
        <v>5669</v>
      </c>
      <c r="O39" s="170">
        <f t="shared" si="7"/>
        <v>12415.949999999999</v>
      </c>
      <c r="P39" s="170">
        <f t="shared" si="7"/>
        <v>8768.6</v>
      </c>
      <c r="Q39" s="170">
        <f t="shared" si="7"/>
        <v>7167.2</v>
      </c>
      <c r="R39" s="170">
        <f t="shared" si="7"/>
        <v>6214.3499999999995</v>
      </c>
      <c r="S39" s="170">
        <f t="shared" si="7"/>
        <v>4818.6499999999996</v>
      </c>
    </row>
    <row r="40" spans="1:19" hidden="1" x14ac:dyDescent="0.15">
      <c r="A40" s="73">
        <v>52</v>
      </c>
      <c r="B40" s="24"/>
      <c r="C40" s="89">
        <f t="shared" si="2"/>
        <v>12698.15</v>
      </c>
      <c r="D40" s="89">
        <f t="shared" si="3"/>
        <v>8970.0499999999993</v>
      </c>
      <c r="E40" s="89">
        <f t="shared" si="4"/>
        <v>7326.15</v>
      </c>
      <c r="F40" s="89">
        <f t="shared" si="5"/>
        <v>6352.05</v>
      </c>
      <c r="G40" s="89">
        <f t="shared" si="6"/>
        <v>4927.45</v>
      </c>
      <c r="H40" s="29"/>
      <c r="I40" s="89">
        <v>14939</v>
      </c>
      <c r="J40" s="89">
        <v>10553</v>
      </c>
      <c r="K40" s="89">
        <v>8619</v>
      </c>
      <c r="L40" s="89">
        <v>7473</v>
      </c>
      <c r="M40" s="89">
        <v>5797</v>
      </c>
      <c r="O40" s="170">
        <f t="shared" si="7"/>
        <v>12698.15</v>
      </c>
      <c r="P40" s="170">
        <f t="shared" si="7"/>
        <v>8970.0499999999993</v>
      </c>
      <c r="Q40" s="170">
        <f t="shared" si="7"/>
        <v>7326.15</v>
      </c>
      <c r="R40" s="170">
        <f t="shared" si="7"/>
        <v>6352.05</v>
      </c>
      <c r="S40" s="170">
        <f t="shared" si="7"/>
        <v>4927.45</v>
      </c>
    </row>
    <row r="41" spans="1:19" hidden="1" x14ac:dyDescent="0.15">
      <c r="A41" s="73">
        <v>53</v>
      </c>
      <c r="B41" s="24"/>
      <c r="C41" s="89">
        <f t="shared" si="2"/>
        <v>12987.15</v>
      </c>
      <c r="D41" s="89">
        <f t="shared" si="3"/>
        <v>9177.4499999999989</v>
      </c>
      <c r="E41" s="89">
        <f t="shared" si="4"/>
        <v>7492.75</v>
      </c>
      <c r="F41" s="89">
        <f t="shared" si="5"/>
        <v>6496.55</v>
      </c>
      <c r="G41" s="89">
        <f t="shared" si="6"/>
        <v>5038.8</v>
      </c>
      <c r="H41" s="29"/>
      <c r="I41" s="89">
        <v>15279</v>
      </c>
      <c r="J41" s="89">
        <v>10797</v>
      </c>
      <c r="K41" s="89">
        <v>8815</v>
      </c>
      <c r="L41" s="89">
        <v>7643</v>
      </c>
      <c r="M41" s="89">
        <v>5928</v>
      </c>
      <c r="O41" s="170">
        <f t="shared" si="7"/>
        <v>12987.15</v>
      </c>
      <c r="P41" s="170">
        <f t="shared" si="7"/>
        <v>9177.4499999999989</v>
      </c>
      <c r="Q41" s="170">
        <f t="shared" si="7"/>
        <v>7492.75</v>
      </c>
      <c r="R41" s="170">
        <f t="shared" si="7"/>
        <v>6496.55</v>
      </c>
      <c r="S41" s="170">
        <f t="shared" si="7"/>
        <v>5038.8</v>
      </c>
    </row>
    <row r="42" spans="1:19" hidden="1" x14ac:dyDescent="0.15">
      <c r="A42" s="73">
        <v>54</v>
      </c>
      <c r="B42" s="74"/>
      <c r="C42" s="89">
        <f t="shared" si="2"/>
        <v>13281.25</v>
      </c>
      <c r="D42" s="89">
        <f t="shared" si="3"/>
        <v>9386.5499999999993</v>
      </c>
      <c r="E42" s="89">
        <f t="shared" si="4"/>
        <v>7660.2</v>
      </c>
      <c r="F42" s="89">
        <f t="shared" si="5"/>
        <v>6641.9</v>
      </c>
      <c r="G42" s="89">
        <f t="shared" si="6"/>
        <v>5151.8499999999995</v>
      </c>
      <c r="H42" s="29"/>
      <c r="I42" s="89">
        <v>15625</v>
      </c>
      <c r="J42" s="89">
        <v>11043</v>
      </c>
      <c r="K42" s="89">
        <v>9012</v>
      </c>
      <c r="L42" s="89">
        <v>7814</v>
      </c>
      <c r="M42" s="89">
        <v>6061</v>
      </c>
      <c r="N42" s="80"/>
      <c r="O42" s="170">
        <f t="shared" si="7"/>
        <v>13281.25</v>
      </c>
      <c r="P42" s="170">
        <f t="shared" si="7"/>
        <v>9386.5499999999993</v>
      </c>
      <c r="Q42" s="170">
        <f t="shared" si="7"/>
        <v>7660.2</v>
      </c>
      <c r="R42" s="170">
        <f t="shared" si="7"/>
        <v>6641.9</v>
      </c>
      <c r="S42" s="170">
        <f t="shared" si="7"/>
        <v>5151.8499999999995</v>
      </c>
    </row>
    <row r="43" spans="1:19" hidden="1" x14ac:dyDescent="0.15">
      <c r="A43" s="73">
        <v>55</v>
      </c>
      <c r="B43" s="74"/>
      <c r="C43" s="89">
        <f t="shared" si="2"/>
        <v>13580.449999999999</v>
      </c>
      <c r="D43" s="89">
        <f t="shared" si="3"/>
        <v>9599.0499999999993</v>
      </c>
      <c r="E43" s="89">
        <f t="shared" si="4"/>
        <v>7832.75</v>
      </c>
      <c r="F43" s="89">
        <f t="shared" si="5"/>
        <v>6791.5</v>
      </c>
      <c r="G43" s="89">
        <f t="shared" si="6"/>
        <v>5267.45</v>
      </c>
      <c r="H43" s="29"/>
      <c r="I43" s="89">
        <v>15977</v>
      </c>
      <c r="J43" s="89">
        <v>11293</v>
      </c>
      <c r="K43" s="89">
        <v>9215</v>
      </c>
      <c r="L43" s="89">
        <v>7990</v>
      </c>
      <c r="M43" s="89">
        <v>6197</v>
      </c>
      <c r="N43" s="80"/>
      <c r="O43" s="170">
        <f t="shared" si="7"/>
        <v>13580.449999999999</v>
      </c>
      <c r="P43" s="170">
        <f t="shared" si="7"/>
        <v>9599.0499999999993</v>
      </c>
      <c r="Q43" s="170">
        <f t="shared" si="7"/>
        <v>7832.75</v>
      </c>
      <c r="R43" s="170">
        <f t="shared" si="7"/>
        <v>6791.5</v>
      </c>
      <c r="S43" s="170">
        <f t="shared" si="7"/>
        <v>5267.45</v>
      </c>
    </row>
    <row r="44" spans="1:19" hidden="1" x14ac:dyDescent="0.15">
      <c r="A44" s="73">
        <v>56</v>
      </c>
      <c r="B44" s="74"/>
      <c r="C44" s="89">
        <f t="shared" si="2"/>
        <v>13883.05</v>
      </c>
      <c r="D44" s="89">
        <f t="shared" si="3"/>
        <v>9815.7999999999993</v>
      </c>
      <c r="E44" s="89">
        <f t="shared" si="4"/>
        <v>8007.8499999999995</v>
      </c>
      <c r="F44" s="89">
        <f t="shared" si="5"/>
        <v>6943.65</v>
      </c>
      <c r="G44" s="89">
        <f t="shared" si="6"/>
        <v>5385.5999999999995</v>
      </c>
      <c r="H44" s="29"/>
      <c r="I44" s="89">
        <v>16333</v>
      </c>
      <c r="J44" s="89">
        <v>11548</v>
      </c>
      <c r="K44" s="89">
        <v>9421</v>
      </c>
      <c r="L44" s="89">
        <v>8169</v>
      </c>
      <c r="M44" s="89">
        <v>6336</v>
      </c>
      <c r="N44" s="80"/>
      <c r="O44" s="170">
        <f t="shared" si="7"/>
        <v>13883.05</v>
      </c>
      <c r="P44" s="170">
        <f t="shared" si="7"/>
        <v>9815.7999999999993</v>
      </c>
      <c r="Q44" s="170">
        <f t="shared" si="7"/>
        <v>8007.8499999999995</v>
      </c>
      <c r="R44" s="170">
        <f t="shared" si="7"/>
        <v>6943.65</v>
      </c>
      <c r="S44" s="170">
        <f t="shared" si="7"/>
        <v>5385.5999999999995</v>
      </c>
    </row>
    <row r="45" spans="1:19" hidden="1" x14ac:dyDescent="0.15">
      <c r="A45" s="73">
        <v>57</v>
      </c>
      <c r="B45" s="74"/>
      <c r="C45" s="89">
        <f t="shared" si="2"/>
        <v>14194.15</v>
      </c>
      <c r="D45" s="89">
        <f t="shared" si="3"/>
        <v>10036.799999999999</v>
      </c>
      <c r="E45" s="89">
        <f t="shared" si="4"/>
        <v>8186.3499999999995</v>
      </c>
      <c r="F45" s="89">
        <f t="shared" si="5"/>
        <v>7097.5</v>
      </c>
      <c r="G45" s="89">
        <f t="shared" si="6"/>
        <v>5504.5999999999995</v>
      </c>
      <c r="H45" s="29"/>
      <c r="I45" s="89">
        <v>16699</v>
      </c>
      <c r="J45" s="89">
        <v>11808</v>
      </c>
      <c r="K45" s="89">
        <v>9631</v>
      </c>
      <c r="L45" s="89">
        <v>8350</v>
      </c>
      <c r="M45" s="89">
        <v>6476</v>
      </c>
      <c r="N45" s="80"/>
      <c r="O45" s="170">
        <f t="shared" si="7"/>
        <v>14194.15</v>
      </c>
      <c r="P45" s="170">
        <f t="shared" si="7"/>
        <v>10036.799999999999</v>
      </c>
      <c r="Q45" s="170">
        <f t="shared" si="7"/>
        <v>8186.3499999999995</v>
      </c>
      <c r="R45" s="170">
        <f t="shared" si="7"/>
        <v>7097.5</v>
      </c>
      <c r="S45" s="170">
        <f t="shared" si="7"/>
        <v>5504.5999999999995</v>
      </c>
    </row>
    <row r="46" spans="1:19" hidden="1" x14ac:dyDescent="0.15">
      <c r="A46" s="73">
        <v>58</v>
      </c>
      <c r="B46" s="74"/>
      <c r="C46" s="89">
        <f t="shared" si="2"/>
        <v>14509.5</v>
      </c>
      <c r="D46" s="89">
        <f t="shared" si="3"/>
        <v>10262.049999999999</v>
      </c>
      <c r="E46" s="89">
        <f t="shared" si="4"/>
        <v>8368.25</v>
      </c>
      <c r="F46" s="89">
        <f t="shared" si="5"/>
        <v>7255.5999999999995</v>
      </c>
      <c r="G46" s="89">
        <f t="shared" si="6"/>
        <v>5627</v>
      </c>
      <c r="H46" s="29"/>
      <c r="I46" s="89">
        <v>17070</v>
      </c>
      <c r="J46" s="89">
        <v>12073</v>
      </c>
      <c r="K46" s="89">
        <v>9845</v>
      </c>
      <c r="L46" s="89">
        <v>8536</v>
      </c>
      <c r="M46" s="89">
        <v>6620</v>
      </c>
      <c r="N46" s="80"/>
      <c r="O46" s="170">
        <f t="shared" si="7"/>
        <v>14509.5</v>
      </c>
      <c r="P46" s="170">
        <f t="shared" si="7"/>
        <v>10262.049999999999</v>
      </c>
      <c r="Q46" s="170">
        <f t="shared" si="7"/>
        <v>8368.25</v>
      </c>
      <c r="R46" s="170">
        <f t="shared" si="7"/>
        <v>7255.5999999999995</v>
      </c>
      <c r="S46" s="170">
        <f t="shared" si="7"/>
        <v>5627</v>
      </c>
    </row>
    <row r="47" spans="1:19" hidden="1" x14ac:dyDescent="0.15">
      <c r="A47" s="73">
        <v>59</v>
      </c>
      <c r="B47" s="74"/>
      <c r="C47" s="89">
        <f t="shared" si="2"/>
        <v>14829.1</v>
      </c>
      <c r="D47" s="89">
        <f t="shared" si="3"/>
        <v>10491.55</v>
      </c>
      <c r="E47" s="89">
        <f t="shared" si="4"/>
        <v>8552.6999999999989</v>
      </c>
      <c r="F47" s="89">
        <f t="shared" si="5"/>
        <v>7416.25</v>
      </c>
      <c r="G47" s="89">
        <f t="shared" si="6"/>
        <v>5751.0999999999995</v>
      </c>
      <c r="H47" s="29"/>
      <c r="I47" s="89">
        <v>17446</v>
      </c>
      <c r="J47" s="89">
        <v>12343</v>
      </c>
      <c r="K47" s="89">
        <v>10062</v>
      </c>
      <c r="L47" s="89">
        <v>8725</v>
      </c>
      <c r="M47" s="89">
        <v>6766</v>
      </c>
      <c r="N47" s="80"/>
      <c r="O47" s="170">
        <f t="shared" si="7"/>
        <v>14829.1</v>
      </c>
      <c r="P47" s="170">
        <f t="shared" si="7"/>
        <v>10491.55</v>
      </c>
      <c r="Q47" s="170">
        <f t="shared" si="7"/>
        <v>8552.6999999999989</v>
      </c>
      <c r="R47" s="170">
        <f t="shared" si="7"/>
        <v>7416.25</v>
      </c>
      <c r="S47" s="170">
        <f t="shared" si="7"/>
        <v>5751.0999999999995</v>
      </c>
    </row>
    <row r="48" spans="1:19" hidden="1" x14ac:dyDescent="0.15">
      <c r="A48" s="73">
        <v>60</v>
      </c>
      <c r="B48" s="74"/>
      <c r="C48" s="89">
        <f t="shared" si="2"/>
        <v>15154.65</v>
      </c>
      <c r="D48" s="89">
        <f t="shared" si="3"/>
        <v>10725.3</v>
      </c>
      <c r="E48" s="89">
        <f t="shared" si="4"/>
        <v>8742.25</v>
      </c>
      <c r="F48" s="89">
        <f t="shared" si="5"/>
        <v>7579.45</v>
      </c>
      <c r="G48" s="89">
        <f t="shared" si="6"/>
        <v>5878.5999999999995</v>
      </c>
      <c r="H48" s="29"/>
      <c r="I48" s="89">
        <v>17829</v>
      </c>
      <c r="J48" s="89">
        <v>12618</v>
      </c>
      <c r="K48" s="89">
        <v>10285</v>
      </c>
      <c r="L48" s="89">
        <v>8917</v>
      </c>
      <c r="M48" s="89">
        <v>6916</v>
      </c>
      <c r="N48" s="80"/>
      <c r="O48" s="170">
        <f t="shared" si="7"/>
        <v>15154.65</v>
      </c>
      <c r="P48" s="170">
        <f t="shared" si="7"/>
        <v>10725.3</v>
      </c>
      <c r="Q48" s="170">
        <f t="shared" si="7"/>
        <v>8742.25</v>
      </c>
      <c r="R48" s="170">
        <f t="shared" si="7"/>
        <v>7579.45</v>
      </c>
      <c r="S48" s="170">
        <f t="shared" si="7"/>
        <v>5878.5999999999995</v>
      </c>
    </row>
    <row r="49" spans="1:19" hidden="1" x14ac:dyDescent="0.15">
      <c r="A49" s="73">
        <v>61</v>
      </c>
      <c r="B49" s="74"/>
      <c r="C49" s="89">
        <f t="shared" si="2"/>
        <v>16865.7</v>
      </c>
      <c r="D49" s="89">
        <f t="shared" si="3"/>
        <v>11951.85</v>
      </c>
      <c r="E49" s="89">
        <f t="shared" si="4"/>
        <v>9735.9</v>
      </c>
      <c r="F49" s="89">
        <f t="shared" si="5"/>
        <v>8442.1999999999989</v>
      </c>
      <c r="G49" s="89">
        <f t="shared" si="6"/>
        <v>6548.4</v>
      </c>
      <c r="H49" s="29"/>
      <c r="I49" s="89">
        <v>19842</v>
      </c>
      <c r="J49" s="89">
        <v>14061</v>
      </c>
      <c r="K49" s="89">
        <v>11454</v>
      </c>
      <c r="L49" s="89">
        <v>9932</v>
      </c>
      <c r="M49" s="89">
        <v>7704</v>
      </c>
      <c r="N49" s="80"/>
      <c r="O49" s="170">
        <f t="shared" si="7"/>
        <v>16865.7</v>
      </c>
      <c r="P49" s="170">
        <f t="shared" si="7"/>
        <v>11951.85</v>
      </c>
      <c r="Q49" s="170">
        <f t="shared" si="7"/>
        <v>9735.9</v>
      </c>
      <c r="R49" s="170">
        <f t="shared" si="7"/>
        <v>8442.1999999999989</v>
      </c>
      <c r="S49" s="170">
        <f t="shared" si="7"/>
        <v>6548.4</v>
      </c>
    </row>
    <row r="50" spans="1:19" hidden="1" x14ac:dyDescent="0.15">
      <c r="A50" s="73">
        <v>62</v>
      </c>
      <c r="B50" s="74"/>
      <c r="C50" s="89">
        <f t="shared" si="2"/>
        <v>18709.349999999999</v>
      </c>
      <c r="D50" s="89">
        <f t="shared" si="3"/>
        <v>13280.4</v>
      </c>
      <c r="E50" s="89">
        <f t="shared" si="4"/>
        <v>10815.4</v>
      </c>
      <c r="F50" s="89">
        <f t="shared" si="5"/>
        <v>9378.0499999999993</v>
      </c>
      <c r="G50" s="89">
        <f t="shared" si="6"/>
        <v>7272.5999999999995</v>
      </c>
      <c r="H50" s="29"/>
      <c r="I50" s="89">
        <v>22011</v>
      </c>
      <c r="J50" s="89">
        <v>15624</v>
      </c>
      <c r="K50" s="89">
        <v>12724</v>
      </c>
      <c r="L50" s="89">
        <v>11033</v>
      </c>
      <c r="M50" s="89">
        <v>8556</v>
      </c>
      <c r="N50" s="80"/>
      <c r="O50" s="170">
        <f t="shared" si="7"/>
        <v>18709.349999999999</v>
      </c>
      <c r="P50" s="170">
        <f t="shared" si="7"/>
        <v>13280.4</v>
      </c>
      <c r="Q50" s="170">
        <f t="shared" si="7"/>
        <v>10815.4</v>
      </c>
      <c r="R50" s="170">
        <f t="shared" si="7"/>
        <v>9378.0499999999993</v>
      </c>
      <c r="S50" s="170">
        <f t="shared" si="7"/>
        <v>7272.5999999999995</v>
      </c>
    </row>
    <row r="51" spans="1:19" hidden="1" x14ac:dyDescent="0.15">
      <c r="A51" s="73">
        <v>63</v>
      </c>
      <c r="B51" s="74"/>
      <c r="C51" s="89">
        <f t="shared" si="2"/>
        <v>20688.149999999998</v>
      </c>
      <c r="D51" s="89">
        <f t="shared" si="3"/>
        <v>14706.699999999999</v>
      </c>
      <c r="E51" s="89">
        <f t="shared" si="4"/>
        <v>11977.35</v>
      </c>
      <c r="F51" s="89">
        <f t="shared" si="5"/>
        <v>10385.299999999999</v>
      </c>
      <c r="G51" s="89">
        <f t="shared" si="6"/>
        <v>8054.5999999999995</v>
      </c>
      <c r="H51" s="29"/>
      <c r="I51" s="89">
        <v>24339</v>
      </c>
      <c r="J51" s="89">
        <v>17302</v>
      </c>
      <c r="K51" s="89">
        <v>14091</v>
      </c>
      <c r="L51" s="89">
        <v>12218</v>
      </c>
      <c r="M51" s="89">
        <v>9476</v>
      </c>
      <c r="N51" s="80"/>
      <c r="O51" s="170">
        <f t="shared" si="7"/>
        <v>20688.149999999998</v>
      </c>
      <c r="P51" s="170">
        <f t="shared" si="7"/>
        <v>14706.699999999999</v>
      </c>
      <c r="Q51" s="170">
        <f t="shared" si="7"/>
        <v>11977.35</v>
      </c>
      <c r="R51" s="170">
        <f t="shared" si="7"/>
        <v>10385.299999999999</v>
      </c>
      <c r="S51" s="170">
        <f t="shared" si="7"/>
        <v>8054.5999999999995</v>
      </c>
    </row>
    <row r="52" spans="1:19" hidden="1" x14ac:dyDescent="0.15">
      <c r="A52" s="73">
        <v>64</v>
      </c>
      <c r="B52" s="74"/>
      <c r="C52" s="89">
        <f t="shared" si="2"/>
        <v>22800.399999999998</v>
      </c>
      <c r="D52" s="89">
        <f t="shared" si="3"/>
        <v>16235</v>
      </c>
      <c r="E52" s="89">
        <f t="shared" si="4"/>
        <v>13223.449999999999</v>
      </c>
      <c r="F52" s="89">
        <f t="shared" si="5"/>
        <v>11466.5</v>
      </c>
      <c r="G52" s="89">
        <f t="shared" si="6"/>
        <v>8893.5499999999993</v>
      </c>
      <c r="H52" s="29"/>
      <c r="I52" s="89">
        <v>26824</v>
      </c>
      <c r="J52" s="89">
        <v>19100</v>
      </c>
      <c r="K52" s="89">
        <v>15557</v>
      </c>
      <c r="L52" s="89">
        <v>13490</v>
      </c>
      <c r="M52" s="89">
        <v>10463</v>
      </c>
      <c r="N52" s="80"/>
      <c r="O52" s="170">
        <f t="shared" si="7"/>
        <v>22800.399999999998</v>
      </c>
      <c r="P52" s="170">
        <f t="shared" si="7"/>
        <v>16235</v>
      </c>
      <c r="Q52" s="170">
        <f t="shared" si="7"/>
        <v>13223.449999999999</v>
      </c>
      <c r="R52" s="170">
        <f t="shared" si="7"/>
        <v>11466.5</v>
      </c>
      <c r="S52" s="170">
        <f t="shared" si="7"/>
        <v>8893.5499999999993</v>
      </c>
    </row>
    <row r="53" spans="1:19" hidden="1" x14ac:dyDescent="0.15">
      <c r="A53" s="73">
        <v>65</v>
      </c>
      <c r="B53" s="74"/>
      <c r="C53" s="89">
        <f t="shared" si="2"/>
        <v>25046.1</v>
      </c>
      <c r="D53" s="89">
        <f t="shared" si="3"/>
        <v>17862.75</v>
      </c>
      <c r="E53" s="89">
        <f t="shared" si="4"/>
        <v>14554.55</v>
      </c>
      <c r="F53" s="89">
        <f t="shared" si="5"/>
        <v>12619.949999999999</v>
      </c>
      <c r="G53" s="89">
        <f t="shared" si="6"/>
        <v>9787.75</v>
      </c>
      <c r="H53" s="29"/>
      <c r="I53" s="89">
        <v>29466</v>
      </c>
      <c r="J53" s="89">
        <v>21015</v>
      </c>
      <c r="K53" s="89">
        <v>17123</v>
      </c>
      <c r="L53" s="89">
        <v>14847</v>
      </c>
      <c r="M53" s="89">
        <v>11515</v>
      </c>
      <c r="N53" s="80"/>
      <c r="O53" s="170">
        <f t="shared" si="7"/>
        <v>25046.1</v>
      </c>
      <c r="P53" s="170">
        <f t="shared" si="7"/>
        <v>17862.75</v>
      </c>
      <c r="Q53" s="170">
        <f t="shared" si="7"/>
        <v>14554.55</v>
      </c>
      <c r="R53" s="170">
        <f t="shared" si="7"/>
        <v>12619.949999999999</v>
      </c>
      <c r="S53" s="170">
        <f t="shared" si="7"/>
        <v>9787.75</v>
      </c>
    </row>
    <row r="54" spans="1:19" hidden="1" x14ac:dyDescent="0.15">
      <c r="A54" s="73">
        <v>66</v>
      </c>
      <c r="B54" s="74"/>
      <c r="C54" s="89">
        <f t="shared" si="2"/>
        <v>27426.95</v>
      </c>
      <c r="D54" s="89">
        <f t="shared" si="3"/>
        <v>19589.95</v>
      </c>
      <c r="E54" s="89">
        <f t="shared" si="4"/>
        <v>15970.65</v>
      </c>
      <c r="F54" s="89">
        <f t="shared" si="5"/>
        <v>13849.05</v>
      </c>
      <c r="G54" s="89">
        <f t="shared" si="6"/>
        <v>10740.6</v>
      </c>
      <c r="H54" s="29"/>
      <c r="I54" s="89">
        <v>32267</v>
      </c>
      <c r="J54" s="89">
        <v>23047</v>
      </c>
      <c r="K54" s="89">
        <v>18789</v>
      </c>
      <c r="L54" s="89">
        <v>16293</v>
      </c>
      <c r="M54" s="89">
        <v>12636</v>
      </c>
      <c r="N54" s="80"/>
      <c r="O54" s="170">
        <f t="shared" si="7"/>
        <v>27426.95</v>
      </c>
      <c r="P54" s="170">
        <f t="shared" si="7"/>
        <v>19589.95</v>
      </c>
      <c r="Q54" s="170">
        <f t="shared" si="7"/>
        <v>15970.65</v>
      </c>
      <c r="R54" s="170">
        <f t="shared" si="7"/>
        <v>13849.05</v>
      </c>
      <c r="S54" s="170">
        <f t="shared" si="7"/>
        <v>10740.6</v>
      </c>
    </row>
    <row r="55" spans="1:19" hidden="1" x14ac:dyDescent="0.15">
      <c r="A55" s="73">
        <v>67</v>
      </c>
      <c r="B55" s="74"/>
      <c r="C55" s="89">
        <f t="shared" si="2"/>
        <v>29942.1</v>
      </c>
      <c r="D55" s="89">
        <f t="shared" si="3"/>
        <v>21417.45</v>
      </c>
      <c r="E55" s="89">
        <f t="shared" si="4"/>
        <v>17470.05</v>
      </c>
      <c r="F55" s="89">
        <f t="shared" si="5"/>
        <v>15148.699999999999</v>
      </c>
      <c r="G55" s="89">
        <f t="shared" si="6"/>
        <v>11748.699999999999</v>
      </c>
      <c r="H55" s="29"/>
      <c r="I55" s="89">
        <v>35226</v>
      </c>
      <c r="J55" s="89">
        <v>25197</v>
      </c>
      <c r="K55" s="89">
        <v>20553</v>
      </c>
      <c r="L55" s="89">
        <v>17822</v>
      </c>
      <c r="M55" s="89">
        <v>13822</v>
      </c>
      <c r="N55" s="80"/>
      <c r="O55" s="170">
        <f t="shared" si="7"/>
        <v>29942.1</v>
      </c>
      <c r="P55" s="170">
        <f t="shared" si="7"/>
        <v>21417.45</v>
      </c>
      <c r="Q55" s="170">
        <f t="shared" si="7"/>
        <v>17470.05</v>
      </c>
      <c r="R55" s="170">
        <f t="shared" si="7"/>
        <v>15148.699999999999</v>
      </c>
      <c r="S55" s="170">
        <f t="shared" si="7"/>
        <v>11748.699999999999</v>
      </c>
    </row>
    <row r="56" spans="1:19" hidden="1" x14ac:dyDescent="0.15">
      <c r="A56" s="73">
        <v>68</v>
      </c>
      <c r="B56" s="74"/>
      <c r="C56" s="89">
        <f t="shared" si="2"/>
        <v>32591.55</v>
      </c>
      <c r="D56" s="89">
        <f t="shared" si="3"/>
        <v>23346.1</v>
      </c>
      <c r="E56" s="89">
        <f t="shared" si="4"/>
        <v>19052.75</v>
      </c>
      <c r="F56" s="89">
        <f t="shared" si="5"/>
        <v>16520.599999999999</v>
      </c>
      <c r="G56" s="89">
        <f t="shared" si="6"/>
        <v>12812.9</v>
      </c>
      <c r="H56" s="29"/>
      <c r="I56" s="89">
        <v>38343</v>
      </c>
      <c r="J56" s="89">
        <v>27466</v>
      </c>
      <c r="K56" s="89">
        <v>22415</v>
      </c>
      <c r="L56" s="89">
        <v>19436</v>
      </c>
      <c r="M56" s="89">
        <v>15074</v>
      </c>
      <c r="N56" s="80"/>
      <c r="O56" s="170">
        <f t="shared" si="7"/>
        <v>32591.55</v>
      </c>
      <c r="P56" s="170">
        <f t="shared" si="7"/>
        <v>23346.1</v>
      </c>
      <c r="Q56" s="170">
        <f t="shared" si="7"/>
        <v>19052.75</v>
      </c>
      <c r="R56" s="170">
        <f t="shared" si="7"/>
        <v>16520.599999999999</v>
      </c>
      <c r="S56" s="170">
        <f t="shared" si="7"/>
        <v>12812.9</v>
      </c>
    </row>
    <row r="57" spans="1:19" hidden="1" x14ac:dyDescent="0.15">
      <c r="A57" s="73">
        <v>69</v>
      </c>
      <c r="B57" s="74"/>
      <c r="C57" s="89">
        <f t="shared" si="2"/>
        <v>35373.599999999999</v>
      </c>
      <c r="D57" s="89">
        <f t="shared" si="3"/>
        <v>25374.2</v>
      </c>
      <c r="E57" s="89">
        <f t="shared" si="4"/>
        <v>20722.149999999998</v>
      </c>
      <c r="F57" s="89">
        <f t="shared" si="5"/>
        <v>17968.149999999998</v>
      </c>
      <c r="G57" s="89">
        <f t="shared" si="6"/>
        <v>13934.9</v>
      </c>
      <c r="H57" s="29"/>
      <c r="I57" s="89">
        <v>41616</v>
      </c>
      <c r="J57" s="89">
        <v>29852</v>
      </c>
      <c r="K57" s="89">
        <v>24379</v>
      </c>
      <c r="L57" s="89">
        <v>21139</v>
      </c>
      <c r="M57" s="89">
        <v>16394</v>
      </c>
      <c r="N57" s="80"/>
      <c r="O57" s="170">
        <f t="shared" si="7"/>
        <v>35373.599999999999</v>
      </c>
      <c r="P57" s="170">
        <f t="shared" si="7"/>
        <v>25374.2</v>
      </c>
      <c r="Q57" s="170">
        <f t="shared" si="7"/>
        <v>20722.149999999998</v>
      </c>
      <c r="R57" s="170">
        <f t="shared" si="7"/>
        <v>17968.149999999998</v>
      </c>
      <c r="S57" s="170">
        <f t="shared" si="7"/>
        <v>13934.9</v>
      </c>
    </row>
    <row r="58" spans="1:19" hidden="1" x14ac:dyDescent="0.15">
      <c r="A58" s="73">
        <v>70</v>
      </c>
      <c r="B58" s="74"/>
      <c r="C58" s="89">
        <f t="shared" si="2"/>
        <v>38291.65</v>
      </c>
      <c r="D58" s="89">
        <f t="shared" si="3"/>
        <v>27503.45</v>
      </c>
      <c r="E58" s="89">
        <f t="shared" si="4"/>
        <v>22474.85</v>
      </c>
      <c r="F58" s="89">
        <f t="shared" si="5"/>
        <v>19487.95</v>
      </c>
      <c r="G58" s="89">
        <f t="shared" si="6"/>
        <v>15114.699999999999</v>
      </c>
      <c r="H58" s="29"/>
      <c r="I58" s="89">
        <v>45049</v>
      </c>
      <c r="J58" s="89">
        <v>32357</v>
      </c>
      <c r="K58" s="89">
        <v>26441</v>
      </c>
      <c r="L58" s="89">
        <v>22927</v>
      </c>
      <c r="M58" s="89">
        <v>17782</v>
      </c>
      <c r="N58" s="80"/>
      <c r="O58" s="170">
        <f t="shared" si="7"/>
        <v>38291.65</v>
      </c>
      <c r="P58" s="170">
        <f t="shared" si="7"/>
        <v>27503.45</v>
      </c>
      <c r="Q58" s="170">
        <f t="shared" si="7"/>
        <v>22474.85</v>
      </c>
      <c r="R58" s="170">
        <f t="shared" si="7"/>
        <v>19487.95</v>
      </c>
      <c r="S58" s="170">
        <f t="shared" si="7"/>
        <v>15114.699999999999</v>
      </c>
    </row>
    <row r="59" spans="1:19" hidden="1" x14ac:dyDescent="0.15">
      <c r="A59" s="73">
        <v>71</v>
      </c>
      <c r="B59" s="74"/>
      <c r="C59" s="89">
        <f t="shared" si="2"/>
        <v>41344</v>
      </c>
      <c r="D59" s="89">
        <f t="shared" si="3"/>
        <v>29732.149999999998</v>
      </c>
      <c r="E59" s="89">
        <f t="shared" si="4"/>
        <v>24311.7</v>
      </c>
      <c r="F59" s="89">
        <f t="shared" si="5"/>
        <v>21080.85</v>
      </c>
      <c r="G59" s="89">
        <f t="shared" si="6"/>
        <v>16349.75</v>
      </c>
      <c r="H59" s="29"/>
      <c r="I59" s="89">
        <v>48640</v>
      </c>
      <c r="J59" s="89">
        <v>34979</v>
      </c>
      <c r="K59" s="89">
        <v>28602</v>
      </c>
      <c r="L59" s="89">
        <v>24801</v>
      </c>
      <c r="M59" s="89">
        <v>19235</v>
      </c>
      <c r="N59" s="80"/>
      <c r="O59" s="170">
        <f t="shared" si="7"/>
        <v>41344</v>
      </c>
      <c r="P59" s="170">
        <f t="shared" si="7"/>
        <v>29732.149999999998</v>
      </c>
      <c r="Q59" s="170">
        <f t="shared" si="7"/>
        <v>24311.7</v>
      </c>
      <c r="R59" s="170">
        <f t="shared" si="7"/>
        <v>21080.85</v>
      </c>
      <c r="S59" s="170">
        <f t="shared" si="7"/>
        <v>16349.75</v>
      </c>
    </row>
    <row r="60" spans="1:19" hidden="1" x14ac:dyDescent="0.15">
      <c r="A60" s="73">
        <v>72</v>
      </c>
      <c r="B60" s="74"/>
      <c r="C60" s="89">
        <f t="shared" si="2"/>
        <v>44528.95</v>
      </c>
      <c r="D60" s="89">
        <f t="shared" si="3"/>
        <v>32062.85</v>
      </c>
      <c r="E60" s="89">
        <f t="shared" si="4"/>
        <v>26232.7</v>
      </c>
      <c r="F60" s="89">
        <f t="shared" si="5"/>
        <v>22746</v>
      </c>
      <c r="G60" s="89">
        <f t="shared" si="6"/>
        <v>17640.899999999998</v>
      </c>
      <c r="H60" s="29"/>
      <c r="I60" s="89">
        <v>52387</v>
      </c>
      <c r="J60" s="89">
        <v>37721</v>
      </c>
      <c r="K60" s="89">
        <v>30862</v>
      </c>
      <c r="L60" s="89">
        <v>26760</v>
      </c>
      <c r="M60" s="89">
        <v>20754</v>
      </c>
      <c r="N60" s="80"/>
      <c r="O60" s="170">
        <f t="shared" si="7"/>
        <v>44528.95</v>
      </c>
      <c r="P60" s="170">
        <f t="shared" si="7"/>
        <v>32062.85</v>
      </c>
      <c r="Q60" s="170">
        <f t="shared" si="7"/>
        <v>26232.7</v>
      </c>
      <c r="R60" s="170">
        <f t="shared" si="7"/>
        <v>22746</v>
      </c>
      <c r="S60" s="170">
        <f t="shared" si="7"/>
        <v>17640.899999999998</v>
      </c>
    </row>
    <row r="61" spans="1:19" hidden="1" x14ac:dyDescent="0.15">
      <c r="A61" s="73">
        <v>73</v>
      </c>
      <c r="B61" s="74"/>
      <c r="C61" s="89">
        <f t="shared" si="2"/>
        <v>47848.2</v>
      </c>
      <c r="D61" s="89">
        <f t="shared" si="3"/>
        <v>34491.299999999996</v>
      </c>
      <c r="E61" s="89">
        <f t="shared" si="4"/>
        <v>28237</v>
      </c>
      <c r="F61" s="89">
        <f t="shared" si="5"/>
        <v>24484.25</v>
      </c>
      <c r="G61" s="89">
        <f t="shared" si="6"/>
        <v>18989</v>
      </c>
      <c r="H61" s="29"/>
      <c r="I61" s="89">
        <v>56292</v>
      </c>
      <c r="J61" s="89">
        <v>40578</v>
      </c>
      <c r="K61" s="89">
        <v>33220</v>
      </c>
      <c r="L61" s="89">
        <v>28805</v>
      </c>
      <c r="M61" s="89">
        <v>22340</v>
      </c>
      <c r="N61" s="80"/>
      <c r="O61" s="170">
        <f t="shared" si="7"/>
        <v>47848.2</v>
      </c>
      <c r="P61" s="170">
        <f t="shared" si="7"/>
        <v>34491.299999999996</v>
      </c>
      <c r="Q61" s="170">
        <f t="shared" si="7"/>
        <v>28237</v>
      </c>
      <c r="R61" s="170">
        <f t="shared" si="7"/>
        <v>24484.25</v>
      </c>
      <c r="S61" s="170">
        <f t="shared" si="7"/>
        <v>18989</v>
      </c>
    </row>
    <row r="62" spans="1:19" hidden="1" x14ac:dyDescent="0.15">
      <c r="A62" s="73">
        <v>74</v>
      </c>
      <c r="B62" s="74"/>
      <c r="C62" s="89">
        <f t="shared" si="2"/>
        <v>51302.6</v>
      </c>
      <c r="D62" s="89">
        <f t="shared" si="3"/>
        <v>37020.9</v>
      </c>
      <c r="E62" s="89">
        <f t="shared" si="4"/>
        <v>30327.149999999998</v>
      </c>
      <c r="F62" s="89">
        <f t="shared" si="5"/>
        <v>26297.3</v>
      </c>
      <c r="G62" s="89">
        <f t="shared" si="6"/>
        <v>20394.899999999998</v>
      </c>
      <c r="H62" s="29"/>
      <c r="I62" s="89">
        <v>60356</v>
      </c>
      <c r="J62" s="89">
        <v>43554</v>
      </c>
      <c r="K62" s="89">
        <v>35679</v>
      </c>
      <c r="L62" s="89">
        <v>30938</v>
      </c>
      <c r="M62" s="89">
        <v>23994</v>
      </c>
      <c r="N62" s="80"/>
      <c r="O62" s="170">
        <f t="shared" si="7"/>
        <v>51302.6</v>
      </c>
      <c r="P62" s="170">
        <f t="shared" si="7"/>
        <v>37020.9</v>
      </c>
      <c r="Q62" s="170">
        <f t="shared" si="7"/>
        <v>30327.149999999998</v>
      </c>
      <c r="R62" s="170">
        <f t="shared" si="7"/>
        <v>26297.3</v>
      </c>
      <c r="S62" s="170">
        <f t="shared" si="7"/>
        <v>20394.899999999998</v>
      </c>
    </row>
    <row r="63" spans="1:19" hidden="1" x14ac:dyDescent="0.15">
      <c r="A63" s="73">
        <v>75</v>
      </c>
      <c r="B63" s="74"/>
      <c r="C63" s="89">
        <f t="shared" si="2"/>
        <v>54890.45</v>
      </c>
      <c r="D63" s="89">
        <f t="shared" si="3"/>
        <v>39651.65</v>
      </c>
      <c r="E63" s="89">
        <f t="shared" si="4"/>
        <v>32501.45</v>
      </c>
      <c r="F63" s="89">
        <f t="shared" si="5"/>
        <v>28181.75</v>
      </c>
      <c r="G63" s="89">
        <f t="shared" si="6"/>
        <v>21856.05</v>
      </c>
      <c r="H63" s="29"/>
      <c r="I63" s="89">
        <v>64577</v>
      </c>
      <c r="J63" s="89">
        <v>46649</v>
      </c>
      <c r="K63" s="89">
        <v>38237</v>
      </c>
      <c r="L63" s="89">
        <v>33155</v>
      </c>
      <c r="M63" s="89">
        <v>25713</v>
      </c>
      <c r="N63" s="80"/>
      <c r="O63" s="170">
        <f t="shared" si="7"/>
        <v>54890.45</v>
      </c>
      <c r="P63" s="170">
        <f t="shared" si="7"/>
        <v>39651.65</v>
      </c>
      <c r="Q63" s="170">
        <f t="shared" si="7"/>
        <v>32501.45</v>
      </c>
      <c r="R63" s="170">
        <f t="shared" si="7"/>
        <v>28181.75</v>
      </c>
      <c r="S63" s="170">
        <f t="shared" si="7"/>
        <v>21856.05</v>
      </c>
    </row>
    <row r="64" spans="1:19" hidden="1" x14ac:dyDescent="0.15">
      <c r="A64" s="73">
        <v>76</v>
      </c>
      <c r="B64" s="74"/>
      <c r="C64" s="89">
        <f t="shared" si="2"/>
        <v>54890.45</v>
      </c>
      <c r="D64" s="89">
        <f t="shared" si="3"/>
        <v>39651.65</v>
      </c>
      <c r="E64" s="89">
        <f t="shared" si="4"/>
        <v>32501.45</v>
      </c>
      <c r="F64" s="89">
        <f t="shared" si="5"/>
        <v>28181.75</v>
      </c>
      <c r="G64" s="89">
        <f t="shared" si="6"/>
        <v>21856.05</v>
      </c>
      <c r="H64" s="235"/>
      <c r="I64" s="89">
        <v>64577</v>
      </c>
      <c r="J64" s="89">
        <v>46649</v>
      </c>
      <c r="K64" s="89">
        <v>38237</v>
      </c>
      <c r="L64" s="89">
        <v>33155</v>
      </c>
      <c r="M64" s="89">
        <v>25713</v>
      </c>
      <c r="N64" s="80"/>
      <c r="O64" s="170">
        <f t="shared" si="7"/>
        <v>54890.45</v>
      </c>
      <c r="P64" s="170">
        <f t="shared" si="7"/>
        <v>39651.65</v>
      </c>
      <c r="Q64" s="170">
        <f t="shared" si="7"/>
        <v>32501.45</v>
      </c>
      <c r="R64" s="170">
        <f t="shared" si="7"/>
        <v>28181.75</v>
      </c>
      <c r="S64" s="170">
        <f t="shared" si="7"/>
        <v>21856.05</v>
      </c>
    </row>
    <row r="65" spans="1:19" hidden="1" x14ac:dyDescent="0.15">
      <c r="A65" s="73">
        <v>77</v>
      </c>
      <c r="B65" s="74"/>
      <c r="C65" s="89">
        <f t="shared" si="2"/>
        <v>54890.45</v>
      </c>
      <c r="D65" s="89">
        <f t="shared" si="3"/>
        <v>39651.65</v>
      </c>
      <c r="E65" s="89">
        <f t="shared" si="4"/>
        <v>32501.45</v>
      </c>
      <c r="F65" s="89">
        <f t="shared" si="5"/>
        <v>28181.75</v>
      </c>
      <c r="G65" s="89">
        <f t="shared" si="6"/>
        <v>21856.05</v>
      </c>
      <c r="H65" s="235"/>
      <c r="I65" s="89">
        <v>64577</v>
      </c>
      <c r="J65" s="89">
        <v>46649</v>
      </c>
      <c r="K65" s="89">
        <v>38237</v>
      </c>
      <c r="L65" s="89">
        <v>33155</v>
      </c>
      <c r="M65" s="89">
        <v>25713</v>
      </c>
      <c r="N65" s="80"/>
      <c r="O65" s="170">
        <f t="shared" si="7"/>
        <v>54890.45</v>
      </c>
      <c r="P65" s="170">
        <f t="shared" si="7"/>
        <v>39651.65</v>
      </c>
      <c r="Q65" s="170">
        <f t="shared" si="7"/>
        <v>32501.45</v>
      </c>
      <c r="R65" s="170">
        <f t="shared" si="7"/>
        <v>28181.75</v>
      </c>
      <c r="S65" s="170">
        <f t="shared" si="7"/>
        <v>21856.05</v>
      </c>
    </row>
    <row r="66" spans="1:19" hidden="1" x14ac:dyDescent="0.15">
      <c r="A66" s="73">
        <v>78</v>
      </c>
      <c r="B66" s="74"/>
      <c r="C66" s="89">
        <f t="shared" si="2"/>
        <v>54890.45</v>
      </c>
      <c r="D66" s="89">
        <f t="shared" si="3"/>
        <v>39651.65</v>
      </c>
      <c r="E66" s="89">
        <f t="shared" si="4"/>
        <v>32501.45</v>
      </c>
      <c r="F66" s="89">
        <f t="shared" si="5"/>
        <v>28181.75</v>
      </c>
      <c r="G66" s="89">
        <f t="shared" si="6"/>
        <v>21856.05</v>
      </c>
      <c r="H66" s="235"/>
      <c r="I66" s="89">
        <v>64577</v>
      </c>
      <c r="J66" s="89">
        <v>46649</v>
      </c>
      <c r="K66" s="89">
        <v>38237</v>
      </c>
      <c r="L66" s="89">
        <v>33155</v>
      </c>
      <c r="M66" s="89">
        <v>25713</v>
      </c>
      <c r="N66" s="80"/>
      <c r="O66" s="170">
        <f t="shared" si="7"/>
        <v>54890.45</v>
      </c>
      <c r="P66" s="170">
        <f t="shared" si="7"/>
        <v>39651.65</v>
      </c>
      <c r="Q66" s="170">
        <f t="shared" si="7"/>
        <v>32501.45</v>
      </c>
      <c r="R66" s="170">
        <f t="shared" si="7"/>
        <v>28181.75</v>
      </c>
      <c r="S66" s="170">
        <f t="shared" si="7"/>
        <v>21856.05</v>
      </c>
    </row>
    <row r="67" spans="1:19" hidden="1" x14ac:dyDescent="0.15">
      <c r="A67" s="73">
        <v>79</v>
      </c>
      <c r="B67" s="74"/>
      <c r="C67" s="89">
        <f t="shared" si="2"/>
        <v>54890.45</v>
      </c>
      <c r="D67" s="89">
        <f t="shared" si="3"/>
        <v>39651.65</v>
      </c>
      <c r="E67" s="89">
        <f t="shared" si="4"/>
        <v>32501.45</v>
      </c>
      <c r="F67" s="89">
        <f t="shared" si="5"/>
        <v>28181.75</v>
      </c>
      <c r="G67" s="89">
        <f t="shared" si="6"/>
        <v>21856.05</v>
      </c>
      <c r="H67" s="94"/>
      <c r="I67" s="89">
        <v>64577</v>
      </c>
      <c r="J67" s="89">
        <v>46649</v>
      </c>
      <c r="K67" s="89">
        <v>38237</v>
      </c>
      <c r="L67" s="89">
        <v>33155</v>
      </c>
      <c r="M67" s="89">
        <v>25713</v>
      </c>
      <c r="N67" s="80"/>
      <c r="O67" s="170">
        <f t="shared" si="7"/>
        <v>54890.45</v>
      </c>
      <c r="P67" s="170">
        <f t="shared" si="7"/>
        <v>39651.65</v>
      </c>
      <c r="Q67" s="170">
        <f t="shared" si="7"/>
        <v>32501.45</v>
      </c>
      <c r="R67" s="170">
        <f t="shared" si="7"/>
        <v>28181.75</v>
      </c>
      <c r="S67" s="170">
        <f t="shared" si="7"/>
        <v>21856.05</v>
      </c>
    </row>
    <row r="68" spans="1:19" hidden="1" x14ac:dyDescent="0.15">
      <c r="A68" s="73">
        <v>80</v>
      </c>
      <c r="B68" s="74"/>
      <c r="C68" s="89">
        <f t="shared" si="2"/>
        <v>54890.45</v>
      </c>
      <c r="D68" s="89">
        <f t="shared" si="3"/>
        <v>39651.65</v>
      </c>
      <c r="E68" s="89">
        <f t="shared" si="4"/>
        <v>32501.45</v>
      </c>
      <c r="F68" s="89">
        <f t="shared" si="5"/>
        <v>28181.75</v>
      </c>
      <c r="G68" s="89">
        <f t="shared" si="6"/>
        <v>21856.05</v>
      </c>
      <c r="H68" s="94"/>
      <c r="I68" s="89">
        <v>64577</v>
      </c>
      <c r="J68" s="89">
        <v>46649</v>
      </c>
      <c r="K68" s="89">
        <v>38237</v>
      </c>
      <c r="L68" s="89">
        <v>33155</v>
      </c>
      <c r="M68" s="89">
        <v>25713</v>
      </c>
      <c r="N68" s="80"/>
      <c r="O68" s="170">
        <f t="shared" si="7"/>
        <v>54890.45</v>
      </c>
      <c r="P68" s="170">
        <f t="shared" si="7"/>
        <v>39651.65</v>
      </c>
      <c r="Q68" s="170">
        <f t="shared" si="7"/>
        <v>32501.45</v>
      </c>
      <c r="R68" s="170">
        <f t="shared" si="7"/>
        <v>28181.75</v>
      </c>
      <c r="S68" s="170">
        <f t="shared" si="7"/>
        <v>21856.05</v>
      </c>
    </row>
    <row r="69" spans="1:19" hidden="1" x14ac:dyDescent="0.15">
      <c r="A69" s="73">
        <v>81</v>
      </c>
      <c r="B69" s="74"/>
      <c r="C69" s="89">
        <f t="shared" si="2"/>
        <v>54890.45</v>
      </c>
      <c r="D69" s="89">
        <f t="shared" si="3"/>
        <v>39651.65</v>
      </c>
      <c r="E69" s="89">
        <f t="shared" si="4"/>
        <v>32501.45</v>
      </c>
      <c r="F69" s="89">
        <f t="shared" si="5"/>
        <v>28181.75</v>
      </c>
      <c r="G69" s="89">
        <f t="shared" si="6"/>
        <v>21856.05</v>
      </c>
      <c r="H69" s="94"/>
      <c r="I69" s="89">
        <v>64577</v>
      </c>
      <c r="J69" s="89">
        <v>46649</v>
      </c>
      <c r="K69" s="89">
        <v>38237</v>
      </c>
      <c r="L69" s="89">
        <v>33155</v>
      </c>
      <c r="M69" s="89">
        <v>25713</v>
      </c>
      <c r="N69" s="80"/>
      <c r="O69" s="170">
        <f t="shared" si="7"/>
        <v>54890.45</v>
      </c>
      <c r="P69" s="170">
        <f t="shared" si="7"/>
        <v>39651.65</v>
      </c>
      <c r="Q69" s="170">
        <f t="shared" si="7"/>
        <v>32501.45</v>
      </c>
      <c r="R69" s="170">
        <f t="shared" si="7"/>
        <v>28181.75</v>
      </c>
      <c r="S69" s="170">
        <f t="shared" si="7"/>
        <v>21856.05</v>
      </c>
    </row>
    <row r="70" spans="1:19" hidden="1" x14ac:dyDescent="0.15">
      <c r="A70" s="73">
        <v>82</v>
      </c>
      <c r="B70" s="74"/>
      <c r="C70" s="89">
        <f t="shared" si="2"/>
        <v>54890.45</v>
      </c>
      <c r="D70" s="89">
        <f t="shared" si="3"/>
        <v>39651.65</v>
      </c>
      <c r="E70" s="89">
        <f t="shared" si="4"/>
        <v>32501.45</v>
      </c>
      <c r="F70" s="89">
        <f t="shared" si="5"/>
        <v>28181.75</v>
      </c>
      <c r="G70" s="89">
        <f t="shared" si="6"/>
        <v>21856.05</v>
      </c>
      <c r="H70" s="94"/>
      <c r="I70" s="89">
        <v>64577</v>
      </c>
      <c r="J70" s="89">
        <v>46649</v>
      </c>
      <c r="K70" s="89">
        <v>38237</v>
      </c>
      <c r="L70" s="89">
        <v>33155</v>
      </c>
      <c r="M70" s="89">
        <v>25713</v>
      </c>
      <c r="N70" s="80"/>
      <c r="O70" s="170">
        <f t="shared" ref="O70:S75" si="8">I70*0.85</f>
        <v>54890.45</v>
      </c>
      <c r="P70" s="170">
        <f t="shared" si="8"/>
        <v>39651.65</v>
      </c>
      <c r="Q70" s="170">
        <f t="shared" si="8"/>
        <v>32501.45</v>
      </c>
      <c r="R70" s="170">
        <f t="shared" si="8"/>
        <v>28181.75</v>
      </c>
      <c r="S70" s="170">
        <f t="shared" si="8"/>
        <v>21856.05</v>
      </c>
    </row>
    <row r="71" spans="1:19" hidden="1" x14ac:dyDescent="0.15">
      <c r="A71" s="73">
        <v>83</v>
      </c>
      <c r="B71" s="74"/>
      <c r="C71" s="89">
        <f t="shared" ref="C71:C75" si="9">O71</f>
        <v>54890.45</v>
      </c>
      <c r="D71" s="89">
        <f t="shared" ref="D71:D75" si="10">P71</f>
        <v>39651.65</v>
      </c>
      <c r="E71" s="89">
        <f t="shared" ref="E71:E75" si="11">Q71</f>
        <v>32501.45</v>
      </c>
      <c r="F71" s="89">
        <f t="shared" ref="F71:F75" si="12">R71</f>
        <v>28181.75</v>
      </c>
      <c r="G71" s="89">
        <f t="shared" ref="G71:G75" si="13">S71</f>
        <v>21856.05</v>
      </c>
      <c r="H71" s="94"/>
      <c r="I71" s="89">
        <v>64577</v>
      </c>
      <c r="J71" s="89">
        <v>46649</v>
      </c>
      <c r="K71" s="89">
        <v>38237</v>
      </c>
      <c r="L71" s="89">
        <v>33155</v>
      </c>
      <c r="M71" s="89">
        <v>25713</v>
      </c>
      <c r="N71" s="80"/>
      <c r="O71" s="170">
        <f t="shared" si="8"/>
        <v>54890.45</v>
      </c>
      <c r="P71" s="170">
        <f t="shared" si="8"/>
        <v>39651.65</v>
      </c>
      <c r="Q71" s="170">
        <f t="shared" si="8"/>
        <v>32501.45</v>
      </c>
      <c r="R71" s="170">
        <f t="shared" si="8"/>
        <v>28181.75</v>
      </c>
      <c r="S71" s="170">
        <f t="shared" si="8"/>
        <v>21856.05</v>
      </c>
    </row>
    <row r="72" spans="1:19" hidden="1" x14ac:dyDescent="0.15">
      <c r="A72" s="73">
        <v>84</v>
      </c>
      <c r="B72" s="74" t="s">
        <v>3</v>
      </c>
      <c r="C72" s="89">
        <f t="shared" si="9"/>
        <v>54890.45</v>
      </c>
      <c r="D72" s="89">
        <f t="shared" si="10"/>
        <v>39651.65</v>
      </c>
      <c r="E72" s="89">
        <f t="shared" si="11"/>
        <v>32501.45</v>
      </c>
      <c r="F72" s="89">
        <f t="shared" si="12"/>
        <v>28181.75</v>
      </c>
      <c r="G72" s="89">
        <f t="shared" si="13"/>
        <v>21856.05</v>
      </c>
      <c r="H72" s="94"/>
      <c r="I72" s="89">
        <v>64577</v>
      </c>
      <c r="J72" s="89">
        <v>46649</v>
      </c>
      <c r="K72" s="89">
        <v>38237</v>
      </c>
      <c r="L72" s="89">
        <v>33155</v>
      </c>
      <c r="M72" s="89">
        <v>25713</v>
      </c>
      <c r="N72" s="80"/>
      <c r="O72" s="170">
        <f t="shared" si="8"/>
        <v>54890.45</v>
      </c>
      <c r="P72" s="170">
        <f t="shared" si="8"/>
        <v>39651.65</v>
      </c>
      <c r="Q72" s="170">
        <f t="shared" si="8"/>
        <v>32501.45</v>
      </c>
      <c r="R72" s="170">
        <f t="shared" si="8"/>
        <v>28181.75</v>
      </c>
      <c r="S72" s="170">
        <f t="shared" si="8"/>
        <v>21856.05</v>
      </c>
    </row>
    <row r="73" spans="1:19" hidden="1" x14ac:dyDescent="0.15">
      <c r="A73" s="73">
        <v>1</v>
      </c>
      <c r="B73" s="74" t="s">
        <v>4</v>
      </c>
      <c r="C73" s="89">
        <f t="shared" si="9"/>
        <v>2838.15</v>
      </c>
      <c r="D73" s="89">
        <f t="shared" si="10"/>
        <v>2032.35</v>
      </c>
      <c r="E73" s="89">
        <f t="shared" si="11"/>
        <v>1721.25</v>
      </c>
      <c r="F73" s="89">
        <f t="shared" si="12"/>
        <v>1492.6</v>
      </c>
      <c r="G73" s="89">
        <f t="shared" si="13"/>
        <v>1158.55</v>
      </c>
      <c r="H73" s="29"/>
      <c r="I73" s="89">
        <v>3339</v>
      </c>
      <c r="J73" s="89">
        <v>2391</v>
      </c>
      <c r="K73" s="89">
        <v>2025</v>
      </c>
      <c r="L73" s="89">
        <v>1756</v>
      </c>
      <c r="M73" s="89">
        <v>1363</v>
      </c>
      <c r="N73" s="80"/>
      <c r="O73" s="170">
        <f t="shared" si="8"/>
        <v>2838.15</v>
      </c>
      <c r="P73" s="170">
        <f t="shared" si="8"/>
        <v>2032.35</v>
      </c>
      <c r="Q73" s="170">
        <f t="shared" si="8"/>
        <v>1721.25</v>
      </c>
      <c r="R73" s="170">
        <f t="shared" si="8"/>
        <v>1492.6</v>
      </c>
      <c r="S73" s="170">
        <f t="shared" si="8"/>
        <v>1158.55</v>
      </c>
    </row>
    <row r="74" spans="1:19" hidden="1" x14ac:dyDescent="0.15">
      <c r="A74" s="73">
        <v>2</v>
      </c>
      <c r="B74" s="74" t="s">
        <v>1</v>
      </c>
      <c r="C74" s="89">
        <f t="shared" si="9"/>
        <v>4823.75</v>
      </c>
      <c r="D74" s="89">
        <f t="shared" si="10"/>
        <v>3455.25</v>
      </c>
      <c r="E74" s="89">
        <f t="shared" si="11"/>
        <v>2925.7</v>
      </c>
      <c r="F74" s="89">
        <f t="shared" si="12"/>
        <v>2536.4</v>
      </c>
      <c r="G74" s="89">
        <f t="shared" si="13"/>
        <v>1968.6</v>
      </c>
      <c r="H74" s="28"/>
      <c r="I74" s="89">
        <v>5675</v>
      </c>
      <c r="J74" s="89">
        <v>4065</v>
      </c>
      <c r="K74" s="89">
        <v>3442</v>
      </c>
      <c r="L74" s="89">
        <v>2984</v>
      </c>
      <c r="M74" s="89">
        <v>2316</v>
      </c>
      <c r="N74" s="80"/>
      <c r="O74" s="170">
        <f t="shared" si="8"/>
        <v>4823.75</v>
      </c>
      <c r="P74" s="170">
        <f t="shared" si="8"/>
        <v>3455.25</v>
      </c>
      <c r="Q74" s="170">
        <f t="shared" si="8"/>
        <v>2925.7</v>
      </c>
      <c r="R74" s="170">
        <f t="shared" si="8"/>
        <v>2536.4</v>
      </c>
      <c r="S74" s="170">
        <f t="shared" si="8"/>
        <v>1968.6</v>
      </c>
    </row>
    <row r="75" spans="1:19" hidden="1" x14ac:dyDescent="0.15">
      <c r="A75" s="73">
        <v>3</v>
      </c>
      <c r="B75" s="74" t="s">
        <v>5</v>
      </c>
      <c r="C75" s="89">
        <f t="shared" si="9"/>
        <v>6809.3499999999995</v>
      </c>
      <c r="D75" s="89">
        <f t="shared" si="10"/>
        <v>4877.3</v>
      </c>
      <c r="E75" s="89">
        <f t="shared" si="11"/>
        <v>4131</v>
      </c>
      <c r="F75" s="89">
        <f t="shared" si="12"/>
        <v>3581.0499999999997</v>
      </c>
      <c r="G75" s="89">
        <f t="shared" si="13"/>
        <v>2777.7999999999997</v>
      </c>
      <c r="H75" s="28"/>
      <c r="I75" s="89">
        <v>8011</v>
      </c>
      <c r="J75" s="89">
        <v>5738</v>
      </c>
      <c r="K75" s="89">
        <v>4860</v>
      </c>
      <c r="L75" s="89">
        <v>4213</v>
      </c>
      <c r="M75" s="89">
        <v>3268</v>
      </c>
      <c r="N75" s="80"/>
      <c r="O75" s="170">
        <f t="shared" si="8"/>
        <v>6809.3499999999995</v>
      </c>
      <c r="P75" s="170">
        <f t="shared" si="8"/>
        <v>4877.3</v>
      </c>
      <c r="Q75" s="170">
        <f t="shared" si="8"/>
        <v>4131</v>
      </c>
      <c r="R75" s="170">
        <f t="shared" si="8"/>
        <v>3581.0499999999997</v>
      </c>
      <c r="S75" s="170">
        <f t="shared" si="8"/>
        <v>2777.7999999999997</v>
      </c>
    </row>
    <row r="76" spans="1:19" hidden="1" x14ac:dyDescent="0.15">
      <c r="A76" s="73"/>
      <c r="B76" s="83"/>
      <c r="C76" s="84"/>
      <c r="D76" s="84"/>
      <c r="E76" s="84"/>
      <c r="F76" s="84"/>
      <c r="G76" s="84"/>
      <c r="H76" s="85"/>
    </row>
    <row r="77" spans="1:19" ht="18" hidden="1" x14ac:dyDescent="0.2">
      <c r="A77" s="233" t="s">
        <v>16</v>
      </c>
      <c r="B77" s="234"/>
      <c r="C77" s="234"/>
      <c r="D77" s="234"/>
      <c r="E77" s="234"/>
      <c r="F77" s="234"/>
      <c r="G77" s="234"/>
      <c r="H77" s="85"/>
    </row>
    <row r="78" spans="1:19" hidden="1" x14ac:dyDescent="0.15">
      <c r="A78" s="229" t="s">
        <v>0</v>
      </c>
      <c r="B78" s="230"/>
      <c r="C78" s="230"/>
      <c r="D78" s="230"/>
      <c r="E78" s="230"/>
      <c r="F78" s="230"/>
      <c r="G78" s="230"/>
      <c r="H78" s="85"/>
    </row>
    <row r="79" spans="1:19" hidden="1" x14ac:dyDescent="0.15">
      <c r="A79" s="73" t="s">
        <v>2</v>
      </c>
      <c r="B79" s="24" t="s">
        <v>2</v>
      </c>
      <c r="C79" s="52">
        <v>1000</v>
      </c>
      <c r="D79" s="52">
        <v>2000</v>
      </c>
      <c r="E79" s="52">
        <v>3500</v>
      </c>
      <c r="F79" s="77"/>
      <c r="G79" s="77"/>
      <c r="H79" s="85"/>
    </row>
    <row r="80" spans="1:19" ht="15" hidden="1" x14ac:dyDescent="0.2">
      <c r="A80" s="73">
        <v>18</v>
      </c>
      <c r="B80" s="74"/>
      <c r="C80" s="25">
        <f>C6*$K$2</f>
        <v>588.49466666666672</v>
      </c>
      <c r="D80" s="25">
        <f t="shared" ref="D80:G80" si="14">D6*$K$2</f>
        <v>421.49800000000005</v>
      </c>
      <c r="E80" s="25">
        <f t="shared" si="14"/>
        <v>356.9206666666667</v>
      </c>
      <c r="F80" s="25">
        <f t="shared" si="14"/>
        <v>309.47933333333333</v>
      </c>
      <c r="G80" s="25">
        <f t="shared" si="14"/>
        <v>240.06266666666667</v>
      </c>
      <c r="H80" s="85"/>
      <c r="I80" s="26"/>
      <c r="J80" s="26"/>
      <c r="K80" s="26"/>
      <c r="L80" s="26"/>
      <c r="M80" s="26"/>
    </row>
    <row r="81" spans="1:13" ht="15" hidden="1" x14ac:dyDescent="0.2">
      <c r="A81" s="73">
        <v>19</v>
      </c>
      <c r="B81" s="74"/>
      <c r="C81" s="25">
        <f t="shared" ref="C81:G81" si="15">C7*$K$2</f>
        <v>596.26933333333329</v>
      </c>
      <c r="D81" s="25">
        <f t="shared" si="15"/>
        <v>426.57533333333333</v>
      </c>
      <c r="E81" s="25">
        <f t="shared" si="15"/>
        <v>360.64933333333335</v>
      </c>
      <c r="F81" s="25">
        <f t="shared" si="15"/>
        <v>312.81133333333332</v>
      </c>
      <c r="G81" s="25">
        <f t="shared" si="15"/>
        <v>242.60133333333332</v>
      </c>
      <c r="H81" s="85"/>
      <c r="I81" s="26"/>
      <c r="J81" s="26"/>
      <c r="K81" s="26"/>
      <c r="L81" s="26"/>
      <c r="M81" s="26"/>
    </row>
    <row r="82" spans="1:13" ht="15" hidden="1" x14ac:dyDescent="0.2">
      <c r="A82" s="73">
        <v>20</v>
      </c>
      <c r="B82" s="74"/>
      <c r="C82" s="25">
        <f t="shared" ref="C82:G82" si="16">C8*$K$2</f>
        <v>604.20266666666669</v>
      </c>
      <c r="D82" s="25">
        <f t="shared" si="16"/>
        <v>431.97</v>
      </c>
      <c r="E82" s="25">
        <f t="shared" si="16"/>
        <v>364.69533333333334</v>
      </c>
      <c r="F82" s="25">
        <f t="shared" si="16"/>
        <v>316.22266666666667</v>
      </c>
      <c r="G82" s="25">
        <f t="shared" si="16"/>
        <v>245.21933333333334</v>
      </c>
      <c r="H82" s="85"/>
      <c r="I82" s="26"/>
      <c r="J82" s="26"/>
      <c r="K82" s="26"/>
      <c r="L82" s="26"/>
      <c r="M82" s="26"/>
    </row>
    <row r="83" spans="1:13" ht="15" hidden="1" x14ac:dyDescent="0.2">
      <c r="A83" s="73">
        <v>21</v>
      </c>
      <c r="B83" s="74"/>
      <c r="C83" s="25">
        <f t="shared" ref="C83:G83" si="17">C9*$K$2</f>
        <v>612.37400000000002</v>
      </c>
      <c r="D83" s="25">
        <f t="shared" si="17"/>
        <v>437.44399999999996</v>
      </c>
      <c r="E83" s="25">
        <f t="shared" si="17"/>
        <v>368.82066666666668</v>
      </c>
      <c r="F83" s="25">
        <f t="shared" si="17"/>
        <v>319.79266666666666</v>
      </c>
      <c r="G83" s="25">
        <f t="shared" si="17"/>
        <v>247.99600000000001</v>
      </c>
      <c r="H83" s="85"/>
      <c r="I83" s="26"/>
      <c r="J83" s="26"/>
      <c r="K83" s="26"/>
      <c r="L83" s="26"/>
      <c r="M83" s="26"/>
    </row>
    <row r="84" spans="1:13" ht="15" hidden="1" x14ac:dyDescent="0.2">
      <c r="A84" s="73">
        <v>22</v>
      </c>
      <c r="B84" s="74"/>
      <c r="C84" s="25">
        <f t="shared" ref="C84:G84" si="18">C10*$K$2</f>
        <v>620.86266666666666</v>
      </c>
      <c r="D84" s="25">
        <f t="shared" si="18"/>
        <v>443.15599999999995</v>
      </c>
      <c r="E84" s="25">
        <f t="shared" si="18"/>
        <v>373.02533333333332</v>
      </c>
      <c r="F84" s="25">
        <f t="shared" si="18"/>
        <v>323.44200000000001</v>
      </c>
      <c r="G84" s="25">
        <f t="shared" si="18"/>
        <v>250.77266666666668</v>
      </c>
      <c r="H84" s="85"/>
      <c r="I84" s="26"/>
      <c r="J84" s="26"/>
      <c r="K84" s="26"/>
      <c r="L84" s="26"/>
      <c r="M84" s="26"/>
    </row>
    <row r="85" spans="1:13" ht="15" hidden="1" x14ac:dyDescent="0.2">
      <c r="A85" s="73">
        <v>23</v>
      </c>
      <c r="B85" s="74"/>
      <c r="C85" s="25">
        <f t="shared" ref="C85:G85" si="19">C11*$K$2</f>
        <v>629.82733333333329</v>
      </c>
      <c r="D85" s="25">
        <f t="shared" si="19"/>
        <v>448.86800000000005</v>
      </c>
      <c r="E85" s="25">
        <f t="shared" si="19"/>
        <v>377.54733333333337</v>
      </c>
      <c r="F85" s="25">
        <f t="shared" si="19"/>
        <v>327.40866666666665</v>
      </c>
      <c r="G85" s="25">
        <f t="shared" si="19"/>
        <v>253.946</v>
      </c>
      <c r="H85" s="85"/>
      <c r="I85" s="26"/>
      <c r="J85" s="26"/>
      <c r="K85" s="26"/>
      <c r="L85" s="26"/>
      <c r="M85" s="26"/>
    </row>
    <row r="86" spans="1:13" ht="15" hidden="1" x14ac:dyDescent="0.2">
      <c r="A86" s="73">
        <v>24</v>
      </c>
      <c r="B86" s="74"/>
      <c r="C86" s="25">
        <f t="shared" ref="C86:G86" si="20">C12*$K$2</f>
        <v>638.71266666666668</v>
      </c>
      <c r="D86" s="25">
        <f t="shared" si="20"/>
        <v>454.97666666666669</v>
      </c>
      <c r="E86" s="25">
        <f t="shared" si="20"/>
        <v>382.06933333333336</v>
      </c>
      <c r="F86" s="25">
        <f t="shared" si="20"/>
        <v>331.29599999999999</v>
      </c>
      <c r="G86" s="25">
        <f t="shared" si="20"/>
        <v>256.96066666666667</v>
      </c>
      <c r="H86" s="85"/>
      <c r="I86" s="26"/>
      <c r="J86" s="26"/>
      <c r="K86" s="26"/>
      <c r="L86" s="26"/>
      <c r="M86" s="26"/>
    </row>
    <row r="87" spans="1:13" ht="15" hidden="1" x14ac:dyDescent="0.2">
      <c r="A87" s="73">
        <v>25</v>
      </c>
      <c r="B87" s="74"/>
      <c r="C87" s="25">
        <f t="shared" ref="C87:G87" si="21">C13*$K$2</f>
        <v>647.99466666666672</v>
      </c>
      <c r="D87" s="25">
        <f t="shared" si="21"/>
        <v>461.32333333333338</v>
      </c>
      <c r="E87" s="25">
        <f t="shared" si="21"/>
        <v>386.75</v>
      </c>
      <c r="F87" s="25">
        <f t="shared" si="21"/>
        <v>335.42133333333334</v>
      </c>
      <c r="G87" s="25">
        <f t="shared" si="21"/>
        <v>260.13400000000001</v>
      </c>
      <c r="H87" s="85"/>
      <c r="I87" s="26"/>
      <c r="J87" s="26"/>
      <c r="K87" s="26"/>
      <c r="L87" s="26"/>
      <c r="M87" s="26"/>
    </row>
    <row r="88" spans="1:13" ht="15" hidden="1" x14ac:dyDescent="0.2">
      <c r="A88" s="73">
        <v>26</v>
      </c>
      <c r="B88" s="74"/>
      <c r="C88" s="25">
        <f t="shared" ref="C88:G88" si="22">C14*$K$2</f>
        <v>661.32266666666669</v>
      </c>
      <c r="D88" s="25">
        <f t="shared" si="22"/>
        <v>470.36733333333331</v>
      </c>
      <c r="E88" s="25">
        <f t="shared" si="22"/>
        <v>393.65199999999999</v>
      </c>
      <c r="F88" s="25">
        <f t="shared" si="22"/>
        <v>341.45066666666668</v>
      </c>
      <c r="G88" s="25">
        <f t="shared" si="22"/>
        <v>264.7353333333333</v>
      </c>
      <c r="H88" s="85"/>
      <c r="I88" s="26"/>
      <c r="J88" s="26"/>
      <c r="K88" s="26"/>
      <c r="L88" s="26"/>
      <c r="M88" s="26"/>
    </row>
    <row r="89" spans="1:13" ht="15" hidden="1" x14ac:dyDescent="0.2">
      <c r="A89" s="73">
        <v>27</v>
      </c>
      <c r="B89" s="74"/>
      <c r="C89" s="25">
        <f t="shared" ref="C89:G89" si="23">C15*$K$2</f>
        <v>675.20600000000002</v>
      </c>
      <c r="D89" s="25">
        <f t="shared" si="23"/>
        <v>479.80800000000005</v>
      </c>
      <c r="E89" s="25">
        <f t="shared" si="23"/>
        <v>400.95066666666668</v>
      </c>
      <c r="F89" s="25">
        <f t="shared" si="23"/>
        <v>347.55933333333331</v>
      </c>
      <c r="G89" s="25">
        <f t="shared" si="23"/>
        <v>269.654</v>
      </c>
      <c r="H89" s="85"/>
      <c r="I89" s="26"/>
      <c r="J89" s="26"/>
      <c r="K89" s="26"/>
      <c r="L89" s="26"/>
      <c r="M89" s="26"/>
    </row>
    <row r="90" spans="1:13" ht="15" hidden="1" x14ac:dyDescent="0.2">
      <c r="A90" s="73">
        <v>28</v>
      </c>
      <c r="B90" s="74"/>
      <c r="C90" s="25">
        <f t="shared" ref="C90:G90" si="24">C16*$K$2</f>
        <v>689.48599999999999</v>
      </c>
      <c r="D90" s="25">
        <f t="shared" si="24"/>
        <v>489.48666666666668</v>
      </c>
      <c r="E90" s="25">
        <f t="shared" si="24"/>
        <v>408.40800000000002</v>
      </c>
      <c r="F90" s="25">
        <f t="shared" si="24"/>
        <v>354.14400000000001</v>
      </c>
      <c r="G90" s="25">
        <f t="shared" si="24"/>
        <v>274.57266666666669</v>
      </c>
      <c r="H90" s="85"/>
      <c r="I90" s="26"/>
      <c r="J90" s="26"/>
      <c r="K90" s="26"/>
      <c r="L90" s="26"/>
      <c r="M90" s="26"/>
    </row>
    <row r="91" spans="1:13" ht="15" hidden="1" x14ac:dyDescent="0.2">
      <c r="A91" s="73">
        <v>29</v>
      </c>
      <c r="B91" s="74"/>
      <c r="C91" s="25">
        <f t="shared" ref="C91:G91" si="25">C17*$K$2</f>
        <v>704.48</v>
      </c>
      <c r="D91" s="25">
        <f t="shared" si="25"/>
        <v>499.64133333333336</v>
      </c>
      <c r="E91" s="25">
        <f t="shared" si="25"/>
        <v>416.262</v>
      </c>
      <c r="F91" s="25">
        <f t="shared" si="25"/>
        <v>360.9666666666667</v>
      </c>
      <c r="G91" s="25">
        <f t="shared" si="25"/>
        <v>279.96733333333333</v>
      </c>
      <c r="H91" s="85"/>
      <c r="I91" s="26"/>
      <c r="J91" s="26"/>
      <c r="K91" s="26"/>
      <c r="L91" s="26"/>
      <c r="M91" s="26"/>
    </row>
    <row r="92" spans="1:13" ht="15" hidden="1" x14ac:dyDescent="0.2">
      <c r="A92" s="73">
        <v>30</v>
      </c>
      <c r="B92" s="74"/>
      <c r="C92" s="25">
        <f t="shared" ref="C92:G92" si="26">C18*$K$2</f>
        <v>719.87066666666669</v>
      </c>
      <c r="D92" s="25">
        <f t="shared" si="26"/>
        <v>510.3513333333334</v>
      </c>
      <c r="E92" s="25">
        <f t="shared" si="26"/>
        <v>424.51266666666663</v>
      </c>
      <c r="F92" s="25">
        <f t="shared" si="26"/>
        <v>368.10666666666668</v>
      </c>
      <c r="G92" s="25">
        <f t="shared" si="26"/>
        <v>285.52066666666667</v>
      </c>
      <c r="H92" s="85"/>
      <c r="I92" s="26"/>
      <c r="J92" s="26"/>
      <c r="K92" s="26"/>
      <c r="L92" s="26"/>
      <c r="M92" s="26"/>
    </row>
    <row r="93" spans="1:13" ht="15" hidden="1" x14ac:dyDescent="0.2">
      <c r="A93" s="73">
        <v>31</v>
      </c>
      <c r="B93" s="74"/>
      <c r="C93" s="25">
        <f t="shared" ref="C93:G93" si="27">C19*$K$2</f>
        <v>735.81666666666672</v>
      </c>
      <c r="D93" s="25">
        <f t="shared" si="27"/>
        <v>521.22</v>
      </c>
      <c r="E93" s="25">
        <f t="shared" si="27"/>
        <v>433.08066666666667</v>
      </c>
      <c r="F93" s="25">
        <f t="shared" si="27"/>
        <v>375.48466666666667</v>
      </c>
      <c r="G93" s="25">
        <f t="shared" si="27"/>
        <v>291.31200000000001</v>
      </c>
      <c r="H93" s="85"/>
      <c r="I93" s="26"/>
      <c r="J93" s="26"/>
      <c r="K93" s="26"/>
      <c r="L93" s="26"/>
      <c r="M93" s="26"/>
    </row>
    <row r="94" spans="1:13" ht="15" hidden="1" x14ac:dyDescent="0.2">
      <c r="A94" s="73">
        <v>32</v>
      </c>
      <c r="B94" s="74"/>
      <c r="C94" s="25">
        <f t="shared" ref="C94:G94" si="28">C20*$K$2</f>
        <v>752.15933333333328</v>
      </c>
      <c r="D94" s="25">
        <f t="shared" si="28"/>
        <v>532.56466666666665</v>
      </c>
      <c r="E94" s="25">
        <f t="shared" si="28"/>
        <v>441.72800000000007</v>
      </c>
      <c r="F94" s="25">
        <f t="shared" si="28"/>
        <v>383.02133333333336</v>
      </c>
      <c r="G94" s="25">
        <f t="shared" si="28"/>
        <v>296.94466666666665</v>
      </c>
      <c r="H94" s="85"/>
      <c r="I94" s="26"/>
      <c r="J94" s="26"/>
      <c r="K94" s="26"/>
      <c r="L94" s="26"/>
      <c r="M94" s="26"/>
    </row>
    <row r="95" spans="1:13" ht="15" hidden="1" x14ac:dyDescent="0.2">
      <c r="A95" s="73">
        <v>33</v>
      </c>
      <c r="B95" s="74"/>
      <c r="C95" s="25">
        <f t="shared" ref="C95:G95" si="29">C21*$K$2</f>
        <v>769.0573333333333</v>
      </c>
      <c r="D95" s="25">
        <f t="shared" si="29"/>
        <v>544.22666666666669</v>
      </c>
      <c r="E95" s="25">
        <f t="shared" si="29"/>
        <v>450.93066666666664</v>
      </c>
      <c r="F95" s="25">
        <f t="shared" si="29"/>
        <v>390.9546666666667</v>
      </c>
      <c r="G95" s="25">
        <f t="shared" si="29"/>
        <v>303.29133333333334</v>
      </c>
      <c r="H95" s="85"/>
      <c r="I95" s="26"/>
      <c r="J95" s="26"/>
      <c r="K95" s="26"/>
      <c r="L95" s="26"/>
      <c r="M95" s="26"/>
    </row>
    <row r="96" spans="1:13" ht="15" hidden="1" x14ac:dyDescent="0.2">
      <c r="A96" s="73">
        <v>34</v>
      </c>
      <c r="B96" s="74"/>
      <c r="C96" s="25">
        <f t="shared" ref="C96:G96" si="30">C22*$K$2</f>
        <v>786.51066666666668</v>
      </c>
      <c r="D96" s="25">
        <f t="shared" si="30"/>
        <v>556.28533333333337</v>
      </c>
      <c r="E96" s="25">
        <f t="shared" si="30"/>
        <v>460.29200000000003</v>
      </c>
      <c r="F96" s="25">
        <f t="shared" si="30"/>
        <v>399.12599999999998</v>
      </c>
      <c r="G96" s="25">
        <f t="shared" si="30"/>
        <v>309.47933333333333</v>
      </c>
      <c r="H96" s="85"/>
      <c r="I96" s="26"/>
      <c r="J96" s="26"/>
      <c r="K96" s="26"/>
      <c r="L96" s="26"/>
      <c r="M96" s="26"/>
    </row>
    <row r="97" spans="1:13" ht="15" hidden="1" x14ac:dyDescent="0.2">
      <c r="A97" s="73">
        <v>35</v>
      </c>
      <c r="B97" s="74"/>
      <c r="C97" s="25">
        <f t="shared" ref="C97:G97" si="31">C23*$K$2</f>
        <v>804.28133333333335</v>
      </c>
      <c r="D97" s="25">
        <f t="shared" si="31"/>
        <v>568.66133333333335</v>
      </c>
      <c r="E97" s="25">
        <f t="shared" si="31"/>
        <v>470.12933333333331</v>
      </c>
      <c r="F97" s="25">
        <f t="shared" si="31"/>
        <v>407.69399999999996</v>
      </c>
      <c r="G97" s="25">
        <f t="shared" si="31"/>
        <v>316.22266666666667</v>
      </c>
      <c r="H97" s="85"/>
      <c r="I97" s="26"/>
      <c r="J97" s="26"/>
      <c r="K97" s="26"/>
      <c r="L97" s="26"/>
      <c r="M97" s="26"/>
    </row>
    <row r="98" spans="1:13" ht="15" hidden="1" x14ac:dyDescent="0.2">
      <c r="A98" s="73">
        <v>36</v>
      </c>
      <c r="B98" s="74"/>
      <c r="C98" s="25">
        <f t="shared" ref="C98:G98" si="32">C24*$K$2</f>
        <v>822.68666666666672</v>
      </c>
      <c r="D98" s="25">
        <f t="shared" si="32"/>
        <v>581.43399999999997</v>
      </c>
      <c r="E98" s="25">
        <f t="shared" si="32"/>
        <v>480.12533333333334</v>
      </c>
      <c r="F98" s="25">
        <f t="shared" si="32"/>
        <v>416.262</v>
      </c>
      <c r="G98" s="25">
        <f t="shared" si="32"/>
        <v>322.88666666666666</v>
      </c>
      <c r="H98" s="85"/>
      <c r="I98" s="26"/>
      <c r="J98" s="26"/>
      <c r="K98" s="26"/>
      <c r="L98" s="26"/>
      <c r="M98" s="26"/>
    </row>
    <row r="99" spans="1:13" ht="15" hidden="1" x14ac:dyDescent="0.2">
      <c r="A99" s="73">
        <v>37</v>
      </c>
      <c r="B99" s="74"/>
      <c r="C99" s="25">
        <f t="shared" ref="C99:G99" si="33">C25*$K$2</f>
        <v>841.64733333333334</v>
      </c>
      <c r="D99" s="25">
        <f t="shared" si="33"/>
        <v>594.76200000000006</v>
      </c>
      <c r="E99" s="25">
        <f t="shared" si="33"/>
        <v>490.43866666666668</v>
      </c>
      <c r="F99" s="25">
        <f t="shared" si="33"/>
        <v>425.38533333333334</v>
      </c>
      <c r="G99" s="25">
        <f t="shared" si="33"/>
        <v>329.86799999999999</v>
      </c>
      <c r="H99" s="85"/>
      <c r="I99" s="26"/>
      <c r="J99" s="26"/>
      <c r="K99" s="26"/>
      <c r="L99" s="26"/>
      <c r="M99" s="26"/>
    </row>
    <row r="100" spans="1:13" ht="15" hidden="1" x14ac:dyDescent="0.2">
      <c r="A100" s="73">
        <v>38</v>
      </c>
      <c r="B100" s="74"/>
      <c r="C100" s="25">
        <f t="shared" ref="C100:G100" si="34">C26*$K$2</f>
        <v>861.00466666666659</v>
      </c>
      <c r="D100" s="25">
        <f t="shared" si="34"/>
        <v>608.16933333333327</v>
      </c>
      <c r="E100" s="25">
        <f t="shared" si="34"/>
        <v>501.14866666666666</v>
      </c>
      <c r="F100" s="25">
        <f t="shared" si="34"/>
        <v>434.66733333333332</v>
      </c>
      <c r="G100" s="25">
        <f t="shared" si="34"/>
        <v>337.08733333333333</v>
      </c>
      <c r="H100" s="85"/>
      <c r="I100" s="26"/>
      <c r="J100" s="26"/>
      <c r="K100" s="26"/>
      <c r="L100" s="26"/>
      <c r="M100" s="26"/>
    </row>
    <row r="101" spans="1:13" ht="15" hidden="1" x14ac:dyDescent="0.2">
      <c r="A101" s="73">
        <v>39</v>
      </c>
      <c r="B101" s="74"/>
      <c r="C101" s="25">
        <f t="shared" ref="C101:G101" si="35">C27*$K$2</f>
        <v>880.99666666666667</v>
      </c>
      <c r="D101" s="25">
        <f t="shared" si="35"/>
        <v>622.21133333333341</v>
      </c>
      <c r="E101" s="25">
        <f t="shared" si="35"/>
        <v>512.17599999999993</v>
      </c>
      <c r="F101" s="25">
        <f t="shared" si="35"/>
        <v>444.10800000000006</v>
      </c>
      <c r="G101" s="25">
        <f t="shared" si="35"/>
        <v>344.38600000000002</v>
      </c>
      <c r="H101" s="85"/>
      <c r="I101" s="26"/>
      <c r="J101" s="26"/>
      <c r="K101" s="26"/>
      <c r="L101" s="26"/>
      <c r="M101" s="26"/>
    </row>
    <row r="102" spans="1:13" ht="15" hidden="1" x14ac:dyDescent="0.2">
      <c r="A102" s="73">
        <v>40</v>
      </c>
      <c r="B102" s="74"/>
      <c r="C102" s="25">
        <f t="shared" ref="C102:G102" si="36">C28*$K$2</f>
        <v>901.38533333333328</v>
      </c>
      <c r="D102" s="25">
        <f t="shared" si="36"/>
        <v>636.49133333333339</v>
      </c>
      <c r="E102" s="25">
        <f t="shared" si="36"/>
        <v>523.44133333333332</v>
      </c>
      <c r="F102" s="25">
        <f t="shared" si="36"/>
        <v>453.86599999999999</v>
      </c>
      <c r="G102" s="25">
        <f t="shared" si="36"/>
        <v>352.0813333333333</v>
      </c>
      <c r="H102" s="85"/>
      <c r="I102" s="26"/>
      <c r="J102" s="26"/>
      <c r="K102" s="26"/>
      <c r="L102" s="26"/>
      <c r="M102" s="26"/>
    </row>
    <row r="103" spans="1:13" ht="15" hidden="1" x14ac:dyDescent="0.2">
      <c r="A103" s="73">
        <v>41</v>
      </c>
      <c r="B103" s="74"/>
      <c r="C103" s="25">
        <f t="shared" ref="C103:G103" si="37">C29*$K$2</f>
        <v>922.32933333333347</v>
      </c>
      <c r="D103" s="25">
        <f t="shared" si="37"/>
        <v>651.16800000000001</v>
      </c>
      <c r="E103" s="25">
        <f t="shared" si="37"/>
        <v>535.10333333333335</v>
      </c>
      <c r="F103" s="25">
        <f t="shared" si="37"/>
        <v>464.02066666666667</v>
      </c>
      <c r="G103" s="25">
        <f t="shared" si="37"/>
        <v>359.93533333333335</v>
      </c>
      <c r="H103" s="85"/>
      <c r="I103" s="26"/>
      <c r="J103" s="26"/>
      <c r="K103" s="26"/>
      <c r="L103" s="26"/>
      <c r="M103" s="26"/>
    </row>
    <row r="104" spans="1:13" ht="15" hidden="1" x14ac:dyDescent="0.2">
      <c r="A104" s="73">
        <v>42</v>
      </c>
      <c r="B104" s="74"/>
      <c r="C104" s="25">
        <f t="shared" ref="C104:G104" si="38">C30*$K$2</f>
        <v>943.67000000000007</v>
      </c>
      <c r="D104" s="25">
        <f t="shared" si="38"/>
        <v>666.16200000000003</v>
      </c>
      <c r="E104" s="25">
        <f t="shared" si="38"/>
        <v>547.08266666666668</v>
      </c>
      <c r="F104" s="25">
        <f t="shared" si="38"/>
        <v>474.334</v>
      </c>
      <c r="G104" s="25">
        <f t="shared" si="38"/>
        <v>367.94799999999998</v>
      </c>
      <c r="H104" s="85"/>
      <c r="I104" s="26"/>
      <c r="J104" s="26"/>
      <c r="K104" s="26"/>
      <c r="L104" s="26"/>
      <c r="M104" s="26"/>
    </row>
    <row r="105" spans="1:13" ht="15" hidden="1" x14ac:dyDescent="0.2">
      <c r="A105" s="73">
        <v>43</v>
      </c>
      <c r="B105" s="74"/>
      <c r="C105" s="25">
        <f t="shared" ref="C105:G105" si="39">C31*$K$2</f>
        <v>965.48666666666668</v>
      </c>
      <c r="D105" s="25">
        <f t="shared" si="39"/>
        <v>681.71133333333341</v>
      </c>
      <c r="E105" s="25">
        <f t="shared" si="39"/>
        <v>559.37933333333331</v>
      </c>
      <c r="F105" s="25">
        <f t="shared" si="39"/>
        <v>485.04399999999998</v>
      </c>
      <c r="G105" s="25">
        <f t="shared" si="39"/>
        <v>376.19866666666667</v>
      </c>
      <c r="H105" s="85"/>
      <c r="I105" s="26"/>
      <c r="J105" s="26"/>
      <c r="K105" s="26"/>
      <c r="L105" s="26"/>
      <c r="M105" s="26"/>
    </row>
    <row r="106" spans="1:13" ht="15" hidden="1" x14ac:dyDescent="0.2">
      <c r="A106" s="73">
        <v>44</v>
      </c>
      <c r="B106" s="74"/>
      <c r="C106" s="25">
        <f t="shared" ref="C106:G106" si="40">C32*$K$2</f>
        <v>987.93799999999999</v>
      </c>
      <c r="D106" s="25">
        <f t="shared" si="40"/>
        <v>697.34</v>
      </c>
      <c r="E106" s="25">
        <f t="shared" si="40"/>
        <v>571.83466666666675</v>
      </c>
      <c r="F106" s="25">
        <f t="shared" si="40"/>
        <v>495.91266666666667</v>
      </c>
      <c r="G106" s="25">
        <f t="shared" si="40"/>
        <v>384.6873333333333</v>
      </c>
      <c r="H106" s="85"/>
      <c r="I106" s="26"/>
      <c r="J106" s="26"/>
      <c r="K106" s="26"/>
      <c r="L106" s="26"/>
      <c r="M106" s="26"/>
    </row>
    <row r="107" spans="1:13" ht="15" hidden="1" x14ac:dyDescent="0.2">
      <c r="A107" s="73">
        <v>45</v>
      </c>
      <c r="B107" s="74"/>
      <c r="C107" s="25">
        <f t="shared" ref="C107:G107" si="41">C33*$K$2</f>
        <v>1010.8653333333333</v>
      </c>
      <c r="D107" s="25">
        <f t="shared" si="41"/>
        <v>713.60333333333335</v>
      </c>
      <c r="E107" s="25">
        <f t="shared" si="41"/>
        <v>584.84533333333331</v>
      </c>
      <c r="F107" s="25">
        <f t="shared" si="41"/>
        <v>507.01933333333329</v>
      </c>
      <c r="G107" s="25">
        <f t="shared" si="41"/>
        <v>393.25533333333334</v>
      </c>
      <c r="H107" s="85"/>
      <c r="I107" s="26"/>
      <c r="J107" s="26"/>
      <c r="K107" s="26"/>
      <c r="L107" s="26"/>
      <c r="M107" s="26"/>
    </row>
    <row r="108" spans="1:13" ht="15" hidden="1" x14ac:dyDescent="0.2">
      <c r="A108" s="73">
        <v>46</v>
      </c>
      <c r="B108" s="74"/>
      <c r="C108" s="25">
        <f t="shared" ref="C108:G108" si="42">C34*$K$2</f>
        <v>1034.2686666666666</v>
      </c>
      <c r="D108" s="25">
        <f t="shared" si="42"/>
        <v>730.10466666666673</v>
      </c>
      <c r="E108" s="25">
        <f t="shared" si="42"/>
        <v>598.09399999999994</v>
      </c>
      <c r="F108" s="25">
        <f t="shared" si="42"/>
        <v>518.68133333333333</v>
      </c>
      <c r="G108" s="25">
        <f t="shared" si="42"/>
        <v>402.14066666666668</v>
      </c>
      <c r="H108" s="85"/>
      <c r="I108" s="26"/>
      <c r="J108" s="26"/>
      <c r="K108" s="26"/>
      <c r="L108" s="26"/>
      <c r="M108" s="26"/>
    </row>
    <row r="109" spans="1:13" ht="15" hidden="1" x14ac:dyDescent="0.2">
      <c r="A109" s="73">
        <v>47</v>
      </c>
      <c r="B109" s="74"/>
      <c r="C109" s="25">
        <f t="shared" ref="C109:G109" si="43">C35*$K$2</f>
        <v>1058.1479999999999</v>
      </c>
      <c r="D109" s="25">
        <f t="shared" si="43"/>
        <v>747.16133333333335</v>
      </c>
      <c r="E109" s="25">
        <f t="shared" si="43"/>
        <v>611.50133333333338</v>
      </c>
      <c r="F109" s="25">
        <f t="shared" si="43"/>
        <v>530.18466666666666</v>
      </c>
      <c r="G109" s="25">
        <f t="shared" si="43"/>
        <v>411.26400000000001</v>
      </c>
      <c r="H109" s="85"/>
      <c r="I109" s="26"/>
      <c r="J109" s="26"/>
      <c r="K109" s="26"/>
      <c r="L109" s="26"/>
      <c r="M109" s="26"/>
    </row>
    <row r="110" spans="1:13" ht="15" hidden="1" x14ac:dyDescent="0.2">
      <c r="A110" s="73">
        <v>48</v>
      </c>
      <c r="B110" s="74"/>
      <c r="C110" s="25">
        <f t="shared" ref="C110:G110" si="44">C36*$K$2</f>
        <v>1082.5826666666667</v>
      </c>
      <c r="D110" s="25">
        <f t="shared" si="44"/>
        <v>764.29733333333331</v>
      </c>
      <c r="E110" s="25">
        <f t="shared" si="44"/>
        <v>625.30533333333335</v>
      </c>
      <c r="F110" s="25">
        <f t="shared" si="44"/>
        <v>542.16399999999999</v>
      </c>
      <c r="G110" s="25">
        <f t="shared" si="44"/>
        <v>420.4666666666667</v>
      </c>
      <c r="H110" s="85"/>
      <c r="I110" s="26"/>
      <c r="J110" s="26"/>
      <c r="K110" s="26"/>
      <c r="L110" s="26"/>
      <c r="M110" s="26"/>
    </row>
    <row r="111" spans="1:13" ht="15" hidden="1" x14ac:dyDescent="0.2">
      <c r="A111" s="73">
        <v>49</v>
      </c>
      <c r="B111" s="74"/>
      <c r="C111" s="25">
        <f t="shared" ref="C111:G111" si="45">C37*$K$2</f>
        <v>1107.5726666666667</v>
      </c>
      <c r="D111" s="25">
        <f t="shared" si="45"/>
        <v>782.06799999999998</v>
      </c>
      <c r="E111" s="25">
        <f t="shared" si="45"/>
        <v>639.50599999999997</v>
      </c>
      <c r="F111" s="25">
        <f t="shared" si="45"/>
        <v>554.54000000000008</v>
      </c>
      <c r="G111" s="25">
        <f t="shared" si="45"/>
        <v>429.98666666666668</v>
      </c>
      <c r="H111" s="85"/>
      <c r="I111" s="26"/>
      <c r="J111" s="26"/>
      <c r="K111" s="26"/>
      <c r="L111" s="26"/>
      <c r="M111" s="26"/>
    </row>
    <row r="112" spans="1:13" ht="15" hidden="1" x14ac:dyDescent="0.2">
      <c r="A112" s="73">
        <v>50</v>
      </c>
      <c r="B112" s="74"/>
      <c r="C112" s="25">
        <f t="shared" ref="C112:G112" si="46">C38*$K$2</f>
        <v>1132.8800000000001</v>
      </c>
      <c r="D112" s="25">
        <f t="shared" si="46"/>
        <v>799.99733333333336</v>
      </c>
      <c r="E112" s="25">
        <f t="shared" si="46"/>
        <v>654.024</v>
      </c>
      <c r="F112" s="25">
        <f t="shared" si="46"/>
        <v>567.154</v>
      </c>
      <c r="G112" s="25">
        <f t="shared" si="46"/>
        <v>439.82400000000001</v>
      </c>
      <c r="H112" s="85"/>
      <c r="I112" s="26"/>
      <c r="J112" s="26"/>
      <c r="K112" s="26"/>
      <c r="L112" s="26"/>
      <c r="M112" s="26"/>
    </row>
    <row r="113" spans="1:13" ht="15" hidden="1" x14ac:dyDescent="0.2">
      <c r="A113" s="73">
        <v>51</v>
      </c>
      <c r="B113" s="74"/>
      <c r="C113" s="25">
        <f t="shared" ref="C113:G113" si="47">C39*$K$2</f>
        <v>1158.8219999999999</v>
      </c>
      <c r="D113" s="25">
        <f t="shared" si="47"/>
        <v>818.40266666666673</v>
      </c>
      <c r="E113" s="25">
        <f t="shared" si="47"/>
        <v>668.93866666666668</v>
      </c>
      <c r="F113" s="25">
        <f t="shared" si="47"/>
        <v>580.00599999999997</v>
      </c>
      <c r="G113" s="25">
        <f t="shared" si="47"/>
        <v>449.74066666666664</v>
      </c>
      <c r="H113" s="85"/>
      <c r="I113" s="26"/>
      <c r="J113" s="26"/>
      <c r="K113" s="26"/>
      <c r="L113" s="26"/>
      <c r="M113" s="26"/>
    </row>
    <row r="114" spans="1:13" ht="15" hidden="1" x14ac:dyDescent="0.2">
      <c r="A114" s="73">
        <v>52</v>
      </c>
      <c r="B114" s="74"/>
      <c r="C114" s="25">
        <f t="shared" ref="C114:G114" si="48">C40*$K$2</f>
        <v>1185.1606666666667</v>
      </c>
      <c r="D114" s="25">
        <f t="shared" si="48"/>
        <v>837.20466666666664</v>
      </c>
      <c r="E114" s="25">
        <f t="shared" si="48"/>
        <v>683.774</v>
      </c>
      <c r="F114" s="25">
        <f t="shared" si="48"/>
        <v>592.85800000000006</v>
      </c>
      <c r="G114" s="25">
        <f t="shared" si="48"/>
        <v>459.89533333333333</v>
      </c>
      <c r="H114" s="85"/>
      <c r="I114" s="26"/>
      <c r="J114" s="26"/>
      <c r="K114" s="26"/>
      <c r="L114" s="26"/>
      <c r="M114" s="26"/>
    </row>
    <row r="115" spans="1:13" ht="15" hidden="1" x14ac:dyDescent="0.2">
      <c r="A115" s="73">
        <v>53</v>
      </c>
      <c r="B115" s="74"/>
      <c r="C115" s="25">
        <f t="shared" ref="C115:G115" si="49">C41*$K$2</f>
        <v>1212.134</v>
      </c>
      <c r="D115" s="25">
        <f t="shared" si="49"/>
        <v>856.5619999999999</v>
      </c>
      <c r="E115" s="25">
        <f t="shared" si="49"/>
        <v>699.32333333333338</v>
      </c>
      <c r="F115" s="25">
        <f t="shared" si="49"/>
        <v>606.34466666666674</v>
      </c>
      <c r="G115" s="25">
        <f t="shared" si="49"/>
        <v>470.28800000000001</v>
      </c>
      <c r="H115" s="85"/>
      <c r="I115" s="26"/>
      <c r="J115" s="26"/>
      <c r="K115" s="26"/>
      <c r="L115" s="26"/>
      <c r="M115" s="26"/>
    </row>
    <row r="116" spans="1:13" ht="15" hidden="1" x14ac:dyDescent="0.2">
      <c r="A116" s="73">
        <v>54</v>
      </c>
      <c r="B116" s="74"/>
      <c r="C116" s="25">
        <f t="shared" ref="C116:G116" si="50">C42*$K$2</f>
        <v>1239.5833333333335</v>
      </c>
      <c r="D116" s="25">
        <f t="shared" si="50"/>
        <v>876.07799999999997</v>
      </c>
      <c r="E116" s="25">
        <f t="shared" si="50"/>
        <v>714.952</v>
      </c>
      <c r="F116" s="25">
        <f t="shared" si="50"/>
        <v>619.91066666666666</v>
      </c>
      <c r="G116" s="25">
        <f t="shared" si="50"/>
        <v>480.83933333333329</v>
      </c>
      <c r="H116" s="85"/>
      <c r="I116" s="26"/>
      <c r="J116" s="26"/>
      <c r="K116" s="26"/>
      <c r="L116" s="26"/>
      <c r="M116" s="26"/>
    </row>
    <row r="117" spans="1:13" ht="15" hidden="1" x14ac:dyDescent="0.2">
      <c r="A117" s="73">
        <v>55</v>
      </c>
      <c r="B117" s="74"/>
      <c r="C117" s="25">
        <f t="shared" ref="C117:G117" si="51">C43*$K$2</f>
        <v>1267.5086666666666</v>
      </c>
      <c r="D117" s="25">
        <f t="shared" si="51"/>
        <v>895.91133333333335</v>
      </c>
      <c r="E117" s="25">
        <f t="shared" si="51"/>
        <v>731.05666666666673</v>
      </c>
      <c r="F117" s="25">
        <f t="shared" si="51"/>
        <v>633.87333333333333</v>
      </c>
      <c r="G117" s="25">
        <f t="shared" si="51"/>
        <v>491.62866666666667</v>
      </c>
      <c r="H117" s="85"/>
      <c r="I117" s="26"/>
      <c r="J117" s="26"/>
      <c r="K117" s="26"/>
      <c r="L117" s="26"/>
      <c r="M117" s="26"/>
    </row>
    <row r="118" spans="1:13" ht="15" hidden="1" x14ac:dyDescent="0.2">
      <c r="A118" s="73">
        <v>56</v>
      </c>
      <c r="B118" s="74"/>
      <c r="C118" s="25">
        <f t="shared" ref="C118:G118" si="52">C44*$K$2</f>
        <v>1295.7513333333334</v>
      </c>
      <c r="D118" s="25">
        <f t="shared" si="52"/>
        <v>916.14133333333336</v>
      </c>
      <c r="E118" s="25">
        <f t="shared" si="52"/>
        <v>747.39933333333329</v>
      </c>
      <c r="F118" s="25">
        <f t="shared" si="52"/>
        <v>648.07399999999996</v>
      </c>
      <c r="G118" s="25">
        <f t="shared" si="52"/>
        <v>502.65599999999995</v>
      </c>
      <c r="H118" s="85"/>
      <c r="I118" s="26"/>
      <c r="J118" s="26"/>
      <c r="K118" s="26"/>
      <c r="L118" s="26"/>
      <c r="M118" s="26"/>
    </row>
    <row r="119" spans="1:13" ht="15" hidden="1" x14ac:dyDescent="0.2">
      <c r="A119" s="73">
        <v>57</v>
      </c>
      <c r="B119" s="74"/>
      <c r="C119" s="25">
        <f t="shared" ref="C119:G119" si="53">C45*$K$2</f>
        <v>1324.7873333333334</v>
      </c>
      <c r="D119" s="25">
        <f t="shared" si="53"/>
        <v>936.76800000000003</v>
      </c>
      <c r="E119" s="25">
        <f t="shared" si="53"/>
        <v>764.05933333333337</v>
      </c>
      <c r="F119" s="25">
        <f t="shared" si="53"/>
        <v>662.43333333333339</v>
      </c>
      <c r="G119" s="25">
        <f t="shared" si="53"/>
        <v>513.76266666666663</v>
      </c>
      <c r="H119" s="85"/>
      <c r="I119" s="26"/>
      <c r="J119" s="26"/>
      <c r="K119" s="26"/>
      <c r="L119" s="26"/>
      <c r="M119" s="26"/>
    </row>
    <row r="120" spans="1:13" ht="15" hidden="1" x14ac:dyDescent="0.2">
      <c r="A120" s="73">
        <v>58</v>
      </c>
      <c r="B120" s="74"/>
      <c r="C120" s="25">
        <f t="shared" ref="C120:G120" si="54">C46*$K$2</f>
        <v>1354.22</v>
      </c>
      <c r="D120" s="25">
        <f t="shared" si="54"/>
        <v>957.79133333333334</v>
      </c>
      <c r="E120" s="25">
        <f t="shared" si="54"/>
        <v>781.03666666666675</v>
      </c>
      <c r="F120" s="25">
        <f t="shared" si="54"/>
        <v>677.18933333333337</v>
      </c>
      <c r="G120" s="25">
        <f t="shared" si="54"/>
        <v>525.18666666666672</v>
      </c>
      <c r="H120" s="85"/>
      <c r="I120" s="26"/>
      <c r="J120" s="26"/>
      <c r="K120" s="26"/>
      <c r="L120" s="26"/>
      <c r="M120" s="26"/>
    </row>
    <row r="121" spans="1:13" ht="15" hidden="1" x14ac:dyDescent="0.2">
      <c r="A121" s="73">
        <v>59</v>
      </c>
      <c r="B121" s="74"/>
      <c r="C121" s="25">
        <f t="shared" ref="C121:G121" si="55">C47*$K$2</f>
        <v>1384.0493333333334</v>
      </c>
      <c r="D121" s="25">
        <f t="shared" si="55"/>
        <v>979.2113333333333</v>
      </c>
      <c r="E121" s="25">
        <f t="shared" si="55"/>
        <v>798.25199999999995</v>
      </c>
      <c r="F121" s="25">
        <f t="shared" si="55"/>
        <v>692.18333333333339</v>
      </c>
      <c r="G121" s="25">
        <f t="shared" si="55"/>
        <v>536.76933333333329</v>
      </c>
      <c r="H121" s="85"/>
      <c r="I121" s="26"/>
      <c r="J121" s="26"/>
      <c r="K121" s="26"/>
      <c r="L121" s="26"/>
      <c r="M121" s="26"/>
    </row>
    <row r="122" spans="1:13" ht="15" hidden="1" x14ac:dyDescent="0.2">
      <c r="A122" s="73">
        <v>60</v>
      </c>
      <c r="B122" s="74"/>
      <c r="C122" s="25">
        <f t="shared" ref="C122:G122" si="56">C48*$K$2</f>
        <v>1414.434</v>
      </c>
      <c r="D122" s="25">
        <f t="shared" si="56"/>
        <v>1001.028</v>
      </c>
      <c r="E122" s="25">
        <f t="shared" si="56"/>
        <v>815.94333333333338</v>
      </c>
      <c r="F122" s="25">
        <f t="shared" si="56"/>
        <v>707.41533333333336</v>
      </c>
      <c r="G122" s="25">
        <f t="shared" si="56"/>
        <v>548.66933333333327</v>
      </c>
      <c r="H122" s="85"/>
      <c r="I122" s="26"/>
      <c r="J122" s="26"/>
      <c r="K122" s="26"/>
      <c r="L122" s="26"/>
      <c r="M122" s="26"/>
    </row>
    <row r="123" spans="1:13" ht="15" hidden="1" x14ac:dyDescent="0.2">
      <c r="A123" s="73">
        <v>61</v>
      </c>
      <c r="B123" s="74"/>
      <c r="C123" s="25">
        <f t="shared" ref="C123:G123" si="57">C49*$K$2</f>
        <v>1574.1320000000001</v>
      </c>
      <c r="D123" s="25">
        <f t="shared" si="57"/>
        <v>1115.5060000000001</v>
      </c>
      <c r="E123" s="25">
        <f t="shared" si="57"/>
        <v>908.68399999999997</v>
      </c>
      <c r="F123" s="25">
        <f t="shared" si="57"/>
        <v>787.93866666666656</v>
      </c>
      <c r="G123" s="25">
        <f t="shared" si="57"/>
        <v>611.18399999999997</v>
      </c>
      <c r="H123" s="85"/>
      <c r="I123" s="26"/>
      <c r="J123" s="26"/>
      <c r="K123" s="26"/>
      <c r="L123" s="26"/>
      <c r="M123" s="26"/>
    </row>
    <row r="124" spans="1:13" ht="15" hidden="1" x14ac:dyDescent="0.2">
      <c r="A124" s="73">
        <v>62</v>
      </c>
      <c r="B124" s="74"/>
      <c r="C124" s="25">
        <f t="shared" ref="C124:G124" si="58">C50*$K$2</f>
        <v>1746.2059999999999</v>
      </c>
      <c r="D124" s="25">
        <f t="shared" si="58"/>
        <v>1239.5040000000001</v>
      </c>
      <c r="E124" s="25">
        <f t="shared" si="58"/>
        <v>1009.4373333333333</v>
      </c>
      <c r="F124" s="25">
        <f t="shared" si="58"/>
        <v>875.28466666666668</v>
      </c>
      <c r="G124" s="25">
        <f t="shared" si="58"/>
        <v>678.77599999999995</v>
      </c>
      <c r="H124" s="85"/>
      <c r="I124" s="26"/>
      <c r="J124" s="26"/>
      <c r="K124" s="26"/>
      <c r="L124" s="26"/>
      <c r="M124" s="26"/>
    </row>
    <row r="125" spans="1:13" ht="15" hidden="1" x14ac:dyDescent="0.2">
      <c r="A125" s="73">
        <v>63</v>
      </c>
      <c r="B125" s="74"/>
      <c r="C125" s="25">
        <f t="shared" ref="C125:G125" si="59">C51*$K$2</f>
        <v>1930.8939999999998</v>
      </c>
      <c r="D125" s="25">
        <f t="shared" si="59"/>
        <v>1372.6253333333334</v>
      </c>
      <c r="E125" s="25">
        <f t="shared" si="59"/>
        <v>1117.8860000000002</v>
      </c>
      <c r="F125" s="25">
        <f t="shared" si="59"/>
        <v>969.29466666666667</v>
      </c>
      <c r="G125" s="25">
        <f t="shared" si="59"/>
        <v>751.76266666666663</v>
      </c>
      <c r="H125" s="85"/>
      <c r="I125" s="26"/>
      <c r="J125" s="26"/>
      <c r="K125" s="26"/>
      <c r="L125" s="26"/>
      <c r="M125" s="26"/>
    </row>
    <row r="126" spans="1:13" ht="15" hidden="1" x14ac:dyDescent="0.2">
      <c r="A126" s="73">
        <v>64</v>
      </c>
      <c r="B126" s="74"/>
      <c r="C126" s="25">
        <f t="shared" ref="C126:G126" si="60">C52*$K$2</f>
        <v>2128.0373333333332</v>
      </c>
      <c r="D126" s="25">
        <f t="shared" si="60"/>
        <v>1515.2666666666667</v>
      </c>
      <c r="E126" s="25">
        <f t="shared" si="60"/>
        <v>1234.1886666666667</v>
      </c>
      <c r="F126" s="25">
        <f t="shared" si="60"/>
        <v>1070.2066666666667</v>
      </c>
      <c r="G126" s="25">
        <f t="shared" si="60"/>
        <v>830.06466666666665</v>
      </c>
      <c r="H126" s="85"/>
      <c r="I126" s="26"/>
      <c r="J126" s="26"/>
      <c r="K126" s="26"/>
      <c r="L126" s="26"/>
      <c r="M126" s="26"/>
    </row>
    <row r="127" spans="1:13" ht="15" hidden="1" x14ac:dyDescent="0.2">
      <c r="A127" s="73">
        <v>65</v>
      </c>
      <c r="B127" s="74"/>
      <c r="C127" s="25">
        <f t="shared" ref="C127:G127" si="61">C53*$K$2</f>
        <v>2337.636</v>
      </c>
      <c r="D127" s="25">
        <f t="shared" si="61"/>
        <v>1667.19</v>
      </c>
      <c r="E127" s="25">
        <f t="shared" si="61"/>
        <v>1358.4246666666666</v>
      </c>
      <c r="F127" s="25">
        <f t="shared" si="61"/>
        <v>1177.8619999999999</v>
      </c>
      <c r="G127" s="25">
        <f t="shared" si="61"/>
        <v>913.52333333333343</v>
      </c>
      <c r="H127" s="85"/>
      <c r="I127" s="26"/>
      <c r="J127" s="26"/>
      <c r="K127" s="26"/>
      <c r="L127" s="26"/>
      <c r="M127" s="26"/>
    </row>
    <row r="128" spans="1:13" ht="15" hidden="1" x14ac:dyDescent="0.2">
      <c r="A128" s="73">
        <v>66</v>
      </c>
      <c r="B128" s="74"/>
      <c r="C128" s="25">
        <f t="shared" ref="C128:G128" si="62">C54*$K$2</f>
        <v>2559.8486666666668</v>
      </c>
      <c r="D128" s="25">
        <f t="shared" si="62"/>
        <v>1828.3953333333334</v>
      </c>
      <c r="E128" s="25">
        <f t="shared" si="62"/>
        <v>1490.5940000000001</v>
      </c>
      <c r="F128" s="25">
        <f t="shared" si="62"/>
        <v>1292.578</v>
      </c>
      <c r="G128" s="25">
        <f t="shared" si="62"/>
        <v>1002.4560000000001</v>
      </c>
      <c r="H128" s="85"/>
      <c r="I128" s="26"/>
      <c r="J128" s="26"/>
      <c r="K128" s="26"/>
      <c r="L128" s="26"/>
      <c r="M128" s="26"/>
    </row>
    <row r="129" spans="1:13" ht="15" hidden="1" x14ac:dyDescent="0.2">
      <c r="A129" s="73">
        <v>67</v>
      </c>
      <c r="B129" s="74"/>
      <c r="C129" s="25">
        <f t="shared" ref="C129:G129" si="63">C55*$K$2</f>
        <v>2794.596</v>
      </c>
      <c r="D129" s="25">
        <f t="shared" si="63"/>
        <v>1998.9620000000002</v>
      </c>
      <c r="E129" s="25">
        <f t="shared" si="63"/>
        <v>1630.538</v>
      </c>
      <c r="F129" s="25">
        <f t="shared" si="63"/>
        <v>1413.8786666666667</v>
      </c>
      <c r="G129" s="25">
        <f t="shared" si="63"/>
        <v>1096.5453333333332</v>
      </c>
      <c r="H129" s="85"/>
      <c r="I129" s="26"/>
      <c r="J129" s="26"/>
      <c r="K129" s="26"/>
      <c r="L129" s="26"/>
      <c r="M129" s="26"/>
    </row>
    <row r="130" spans="1:13" ht="15" hidden="1" x14ac:dyDescent="0.2">
      <c r="A130" s="73">
        <v>68</v>
      </c>
      <c r="B130" s="74"/>
      <c r="C130" s="25">
        <f t="shared" ref="C130:G130" si="64">C56*$K$2</f>
        <v>3041.8780000000002</v>
      </c>
      <c r="D130" s="25">
        <f t="shared" si="64"/>
        <v>2178.9693333333335</v>
      </c>
      <c r="E130" s="25">
        <f t="shared" si="64"/>
        <v>1778.2566666666667</v>
      </c>
      <c r="F130" s="25">
        <f t="shared" si="64"/>
        <v>1541.9226666666666</v>
      </c>
      <c r="G130" s="25">
        <f t="shared" si="64"/>
        <v>1195.8706666666667</v>
      </c>
      <c r="H130" s="85"/>
      <c r="I130" s="26"/>
      <c r="J130" s="26"/>
      <c r="K130" s="26"/>
      <c r="L130" s="26"/>
      <c r="M130" s="26"/>
    </row>
    <row r="131" spans="1:13" ht="15" hidden="1" x14ac:dyDescent="0.2">
      <c r="A131" s="73">
        <v>69</v>
      </c>
      <c r="B131" s="74"/>
      <c r="C131" s="25">
        <f t="shared" ref="C131:G131" si="65">C57*$K$2</f>
        <v>3301.5360000000001</v>
      </c>
      <c r="D131" s="25">
        <f t="shared" si="65"/>
        <v>2368.2586666666671</v>
      </c>
      <c r="E131" s="25">
        <f t="shared" si="65"/>
        <v>1934.0673333333332</v>
      </c>
      <c r="F131" s="25">
        <f t="shared" si="65"/>
        <v>1677.0273333333332</v>
      </c>
      <c r="G131" s="25">
        <f t="shared" si="65"/>
        <v>1300.5906666666667</v>
      </c>
      <c r="H131" s="85"/>
      <c r="I131" s="26"/>
      <c r="J131" s="26"/>
      <c r="K131" s="26"/>
      <c r="L131" s="26"/>
      <c r="M131" s="26"/>
    </row>
    <row r="132" spans="1:13" ht="15" hidden="1" x14ac:dyDescent="0.2">
      <c r="A132" s="73">
        <v>70</v>
      </c>
      <c r="B132" s="74"/>
      <c r="C132" s="25">
        <f t="shared" ref="C132:G132" si="66">C58*$K$2</f>
        <v>3573.8873333333336</v>
      </c>
      <c r="D132" s="25">
        <f t="shared" si="66"/>
        <v>2566.9886666666666</v>
      </c>
      <c r="E132" s="25">
        <f t="shared" si="66"/>
        <v>2097.6526666666668</v>
      </c>
      <c r="F132" s="25">
        <f t="shared" si="66"/>
        <v>1818.8753333333334</v>
      </c>
      <c r="G132" s="25">
        <f t="shared" si="66"/>
        <v>1410.7053333333333</v>
      </c>
      <c r="H132" s="85"/>
      <c r="I132" s="26"/>
      <c r="J132" s="26"/>
      <c r="K132" s="26"/>
      <c r="L132" s="26"/>
      <c r="M132" s="26"/>
    </row>
    <row r="133" spans="1:13" ht="15" hidden="1" x14ac:dyDescent="0.2">
      <c r="A133" s="73">
        <v>71</v>
      </c>
      <c r="B133" s="74"/>
      <c r="C133" s="25">
        <f t="shared" ref="C133:G133" si="67">C59*$K$2</f>
        <v>3858.7733333333335</v>
      </c>
      <c r="D133" s="25">
        <f t="shared" si="67"/>
        <v>2775.0006666666668</v>
      </c>
      <c r="E133" s="25">
        <f t="shared" si="67"/>
        <v>2269.0920000000001</v>
      </c>
      <c r="F133" s="25">
        <f t="shared" si="67"/>
        <v>1967.546</v>
      </c>
      <c r="G133" s="25">
        <f t="shared" si="67"/>
        <v>1525.9766666666667</v>
      </c>
      <c r="H133" s="85"/>
      <c r="I133" s="26"/>
      <c r="J133" s="26"/>
      <c r="K133" s="26"/>
      <c r="L133" s="26"/>
      <c r="M133" s="26"/>
    </row>
    <row r="134" spans="1:13" ht="15" hidden="1" x14ac:dyDescent="0.2">
      <c r="A134" s="73">
        <v>72</v>
      </c>
      <c r="B134" s="74"/>
      <c r="C134" s="25">
        <f t="shared" ref="C134:G134" si="68">C60*$K$2</f>
        <v>4156.0353333333333</v>
      </c>
      <c r="D134" s="25">
        <f t="shared" si="68"/>
        <v>2992.5326666666665</v>
      </c>
      <c r="E134" s="25">
        <f t="shared" si="68"/>
        <v>2448.3853333333336</v>
      </c>
      <c r="F134" s="25">
        <f t="shared" si="68"/>
        <v>2122.96</v>
      </c>
      <c r="G134" s="25">
        <f t="shared" si="68"/>
        <v>1646.4839999999999</v>
      </c>
      <c r="H134" s="85"/>
      <c r="I134" s="26"/>
      <c r="J134" s="26"/>
      <c r="K134" s="26"/>
      <c r="L134" s="26"/>
      <c r="M134" s="26"/>
    </row>
    <row r="135" spans="1:13" ht="15" hidden="1" x14ac:dyDescent="0.2">
      <c r="A135" s="73">
        <v>73</v>
      </c>
      <c r="B135" s="74"/>
      <c r="C135" s="25">
        <f t="shared" ref="C135:G135" si="69">C61*$K$2</f>
        <v>4465.8320000000003</v>
      </c>
      <c r="D135" s="25">
        <f t="shared" si="69"/>
        <v>3219.1879999999996</v>
      </c>
      <c r="E135" s="25">
        <f t="shared" si="69"/>
        <v>2635.4533333333334</v>
      </c>
      <c r="F135" s="25">
        <f t="shared" si="69"/>
        <v>2285.1966666666667</v>
      </c>
      <c r="G135" s="25">
        <f t="shared" si="69"/>
        <v>1772.3066666666668</v>
      </c>
      <c r="H135" s="85"/>
      <c r="I135" s="26"/>
      <c r="J135" s="26"/>
      <c r="K135" s="26"/>
      <c r="L135" s="26"/>
      <c r="M135" s="26"/>
    </row>
    <row r="136" spans="1:13" ht="15" hidden="1" x14ac:dyDescent="0.2">
      <c r="A136" s="73">
        <v>74</v>
      </c>
      <c r="B136" s="74"/>
      <c r="C136" s="25">
        <f t="shared" ref="C136:G136" si="70">C62*$K$2</f>
        <v>4788.242666666667</v>
      </c>
      <c r="D136" s="25">
        <f t="shared" si="70"/>
        <v>3455.2840000000001</v>
      </c>
      <c r="E136" s="25">
        <f t="shared" si="70"/>
        <v>2830.5340000000001</v>
      </c>
      <c r="F136" s="25">
        <f t="shared" si="70"/>
        <v>2454.4146666666666</v>
      </c>
      <c r="G136" s="25">
        <f t="shared" si="70"/>
        <v>1903.5239999999999</v>
      </c>
      <c r="H136" s="85"/>
      <c r="I136" s="26"/>
      <c r="J136" s="26"/>
      <c r="K136" s="26"/>
      <c r="L136" s="26"/>
      <c r="M136" s="26"/>
    </row>
    <row r="137" spans="1:13" ht="15" hidden="1" x14ac:dyDescent="0.2">
      <c r="A137" s="73">
        <v>75</v>
      </c>
      <c r="B137" s="74"/>
      <c r="C137" s="25">
        <f t="shared" ref="C137:G137" si="71">C63*$K$2</f>
        <v>5123.108666666667</v>
      </c>
      <c r="D137" s="25">
        <f t="shared" si="71"/>
        <v>3700.820666666667</v>
      </c>
      <c r="E137" s="25">
        <f t="shared" si="71"/>
        <v>3033.4686666666666</v>
      </c>
      <c r="F137" s="25">
        <f t="shared" si="71"/>
        <v>2630.2966666666666</v>
      </c>
      <c r="G137" s="25">
        <f t="shared" si="71"/>
        <v>2039.8980000000001</v>
      </c>
      <c r="H137" s="85"/>
      <c r="I137" s="26"/>
      <c r="J137" s="26"/>
      <c r="K137" s="26"/>
      <c r="L137" s="26"/>
      <c r="M137" s="26"/>
    </row>
    <row r="138" spans="1:13" ht="15" hidden="1" x14ac:dyDescent="0.2">
      <c r="A138" s="73">
        <v>76</v>
      </c>
      <c r="B138" s="74"/>
      <c r="C138" s="25">
        <f t="shared" ref="C138:G138" si="72">C64*$K$2</f>
        <v>5123.108666666667</v>
      </c>
      <c r="D138" s="25">
        <f t="shared" si="72"/>
        <v>3700.820666666667</v>
      </c>
      <c r="E138" s="25">
        <f t="shared" si="72"/>
        <v>3033.4686666666666</v>
      </c>
      <c r="F138" s="25">
        <f t="shared" si="72"/>
        <v>2630.2966666666666</v>
      </c>
      <c r="G138" s="25">
        <f t="shared" si="72"/>
        <v>2039.8980000000001</v>
      </c>
      <c r="H138" s="85"/>
      <c r="I138" s="26"/>
      <c r="J138" s="26"/>
      <c r="K138" s="26"/>
      <c r="L138" s="26"/>
      <c r="M138" s="26"/>
    </row>
    <row r="139" spans="1:13" ht="15" hidden="1" x14ac:dyDescent="0.2">
      <c r="A139" s="73">
        <v>77</v>
      </c>
      <c r="B139" s="74"/>
      <c r="C139" s="25">
        <f t="shared" ref="C139:G139" si="73">C65*$K$2</f>
        <v>5123.108666666667</v>
      </c>
      <c r="D139" s="25">
        <f t="shared" si="73"/>
        <v>3700.820666666667</v>
      </c>
      <c r="E139" s="25">
        <f t="shared" si="73"/>
        <v>3033.4686666666666</v>
      </c>
      <c r="F139" s="25">
        <f t="shared" si="73"/>
        <v>2630.2966666666666</v>
      </c>
      <c r="G139" s="25">
        <f t="shared" si="73"/>
        <v>2039.8980000000001</v>
      </c>
      <c r="H139" s="85"/>
      <c r="I139" s="26"/>
      <c r="J139" s="26"/>
      <c r="K139" s="26"/>
      <c r="L139" s="26"/>
      <c r="M139" s="26"/>
    </row>
    <row r="140" spans="1:13" ht="15" hidden="1" x14ac:dyDescent="0.2">
      <c r="A140" s="73">
        <v>78</v>
      </c>
      <c r="B140" s="74"/>
      <c r="C140" s="25">
        <f t="shared" ref="C140:G140" si="74">C66*$K$2</f>
        <v>5123.108666666667</v>
      </c>
      <c r="D140" s="25">
        <f t="shared" si="74"/>
        <v>3700.820666666667</v>
      </c>
      <c r="E140" s="25">
        <f t="shared" si="74"/>
        <v>3033.4686666666666</v>
      </c>
      <c r="F140" s="25">
        <f t="shared" si="74"/>
        <v>2630.2966666666666</v>
      </c>
      <c r="G140" s="25">
        <f t="shared" si="74"/>
        <v>2039.8980000000001</v>
      </c>
      <c r="H140" s="85"/>
      <c r="I140" s="26"/>
      <c r="J140" s="26"/>
      <c r="K140" s="26"/>
      <c r="L140" s="26"/>
      <c r="M140" s="26"/>
    </row>
    <row r="141" spans="1:13" ht="15" hidden="1" x14ac:dyDescent="0.2">
      <c r="A141" s="73">
        <v>79</v>
      </c>
      <c r="B141" s="74"/>
      <c r="C141" s="25">
        <f t="shared" ref="C141:G141" si="75">C67*$K$2</f>
        <v>5123.108666666667</v>
      </c>
      <c r="D141" s="25">
        <f t="shared" si="75"/>
        <v>3700.820666666667</v>
      </c>
      <c r="E141" s="25">
        <f t="shared" si="75"/>
        <v>3033.4686666666666</v>
      </c>
      <c r="F141" s="25">
        <f t="shared" si="75"/>
        <v>2630.2966666666666</v>
      </c>
      <c r="G141" s="25">
        <f t="shared" si="75"/>
        <v>2039.8980000000001</v>
      </c>
      <c r="H141" s="85"/>
      <c r="I141" s="26"/>
      <c r="J141" s="26"/>
      <c r="K141" s="26"/>
      <c r="L141" s="26"/>
      <c r="M141" s="26"/>
    </row>
    <row r="142" spans="1:13" ht="15" hidden="1" x14ac:dyDescent="0.2">
      <c r="A142" s="73">
        <v>80</v>
      </c>
      <c r="B142" s="74"/>
      <c r="C142" s="25">
        <f t="shared" ref="C142:G142" si="76">C68*$K$2</f>
        <v>5123.108666666667</v>
      </c>
      <c r="D142" s="25">
        <f t="shared" si="76"/>
        <v>3700.820666666667</v>
      </c>
      <c r="E142" s="25">
        <f t="shared" si="76"/>
        <v>3033.4686666666666</v>
      </c>
      <c r="F142" s="25">
        <f t="shared" si="76"/>
        <v>2630.2966666666666</v>
      </c>
      <c r="G142" s="25">
        <f t="shared" si="76"/>
        <v>2039.8980000000001</v>
      </c>
      <c r="H142" s="85"/>
      <c r="I142" s="26"/>
      <c r="J142" s="26"/>
      <c r="K142" s="26"/>
      <c r="L142" s="26"/>
      <c r="M142" s="26"/>
    </row>
    <row r="143" spans="1:13" ht="15" hidden="1" x14ac:dyDescent="0.2">
      <c r="A143" s="73">
        <v>81</v>
      </c>
      <c r="B143" s="74"/>
      <c r="C143" s="25">
        <f t="shared" ref="C143:G143" si="77">C69*$K$2</f>
        <v>5123.108666666667</v>
      </c>
      <c r="D143" s="25">
        <f t="shared" si="77"/>
        <v>3700.820666666667</v>
      </c>
      <c r="E143" s="25">
        <f t="shared" si="77"/>
        <v>3033.4686666666666</v>
      </c>
      <c r="F143" s="25">
        <f t="shared" si="77"/>
        <v>2630.2966666666666</v>
      </c>
      <c r="G143" s="25">
        <f t="shared" si="77"/>
        <v>2039.8980000000001</v>
      </c>
      <c r="H143" s="85"/>
      <c r="I143" s="26"/>
      <c r="J143" s="26"/>
      <c r="K143" s="26"/>
      <c r="L143" s="26"/>
      <c r="M143" s="26"/>
    </row>
    <row r="144" spans="1:13" ht="15" hidden="1" x14ac:dyDescent="0.2">
      <c r="A144" s="73">
        <v>82</v>
      </c>
      <c r="B144" s="74"/>
      <c r="C144" s="25">
        <f t="shared" ref="C144:G144" si="78">C70*$K$2</f>
        <v>5123.108666666667</v>
      </c>
      <c r="D144" s="25">
        <f t="shared" si="78"/>
        <v>3700.820666666667</v>
      </c>
      <c r="E144" s="25">
        <f t="shared" si="78"/>
        <v>3033.4686666666666</v>
      </c>
      <c r="F144" s="25">
        <f t="shared" si="78"/>
        <v>2630.2966666666666</v>
      </c>
      <c r="G144" s="25">
        <f t="shared" si="78"/>
        <v>2039.8980000000001</v>
      </c>
      <c r="H144" s="85"/>
      <c r="I144" s="26"/>
      <c r="J144" s="26"/>
      <c r="K144" s="26"/>
      <c r="L144" s="26"/>
      <c r="M144" s="26"/>
    </row>
    <row r="145" spans="1:17" ht="15" hidden="1" x14ac:dyDescent="0.2">
      <c r="A145" s="73">
        <v>83</v>
      </c>
      <c r="B145" s="74"/>
      <c r="C145" s="25">
        <f t="shared" ref="C145:G145" si="79">C71*$K$2</f>
        <v>5123.108666666667</v>
      </c>
      <c r="D145" s="25">
        <f t="shared" si="79"/>
        <v>3700.820666666667</v>
      </c>
      <c r="E145" s="25">
        <f t="shared" si="79"/>
        <v>3033.4686666666666</v>
      </c>
      <c r="F145" s="25">
        <f t="shared" si="79"/>
        <v>2630.2966666666666</v>
      </c>
      <c r="G145" s="25">
        <f t="shared" si="79"/>
        <v>2039.8980000000001</v>
      </c>
      <c r="H145" s="85"/>
      <c r="I145" s="26"/>
      <c r="J145" s="26"/>
      <c r="K145" s="26"/>
      <c r="L145" s="26"/>
      <c r="M145" s="26"/>
    </row>
    <row r="146" spans="1:17" ht="15" hidden="1" x14ac:dyDescent="0.2">
      <c r="A146" s="73">
        <v>84</v>
      </c>
      <c r="B146" s="74" t="s">
        <v>3</v>
      </c>
      <c r="C146" s="25">
        <f t="shared" ref="C146:G146" si="80">C72*$K$2</f>
        <v>5123.108666666667</v>
      </c>
      <c r="D146" s="25">
        <f t="shared" si="80"/>
        <v>3700.820666666667</v>
      </c>
      <c r="E146" s="25">
        <f t="shared" si="80"/>
        <v>3033.4686666666666</v>
      </c>
      <c r="F146" s="25">
        <f t="shared" si="80"/>
        <v>2630.2966666666666</v>
      </c>
      <c r="G146" s="25">
        <f t="shared" si="80"/>
        <v>2039.8980000000001</v>
      </c>
      <c r="H146" s="85"/>
      <c r="I146" s="26"/>
      <c r="J146" s="26"/>
      <c r="K146" s="26"/>
      <c r="L146" s="26"/>
      <c r="M146" s="26"/>
    </row>
    <row r="147" spans="1:17" ht="15" hidden="1" x14ac:dyDescent="0.2">
      <c r="A147" s="73">
        <v>1</v>
      </c>
      <c r="B147" s="74" t="s">
        <v>4</v>
      </c>
      <c r="C147" s="25">
        <f t="shared" ref="C147:G147" si="81">C73*$K$2</f>
        <v>264.89400000000001</v>
      </c>
      <c r="D147" s="25">
        <f t="shared" si="81"/>
        <v>189.68600000000001</v>
      </c>
      <c r="E147" s="25">
        <f t="shared" si="81"/>
        <v>160.65</v>
      </c>
      <c r="F147" s="25">
        <f t="shared" si="81"/>
        <v>139.30933333333334</v>
      </c>
      <c r="G147" s="25">
        <f t="shared" si="81"/>
        <v>108.13133333333333</v>
      </c>
      <c r="H147" s="85"/>
      <c r="I147" s="26"/>
      <c r="J147" s="26"/>
      <c r="K147" s="26"/>
      <c r="L147" s="26"/>
      <c r="M147" s="26"/>
    </row>
    <row r="148" spans="1:17" ht="15" hidden="1" x14ac:dyDescent="0.2">
      <c r="A148" s="73">
        <v>2</v>
      </c>
      <c r="B148" s="74" t="s">
        <v>1</v>
      </c>
      <c r="C148" s="25">
        <f t="shared" ref="C148:G148" si="82">C74*$K$2</f>
        <v>450.2166666666667</v>
      </c>
      <c r="D148" s="25">
        <f t="shared" si="82"/>
        <v>322.49</v>
      </c>
      <c r="E148" s="25">
        <f t="shared" si="82"/>
        <v>273.06533333333334</v>
      </c>
      <c r="F148" s="25">
        <f t="shared" si="82"/>
        <v>236.73066666666668</v>
      </c>
      <c r="G148" s="25">
        <f t="shared" si="82"/>
        <v>183.73599999999999</v>
      </c>
      <c r="H148" s="85"/>
      <c r="I148" s="26"/>
      <c r="J148" s="26"/>
      <c r="K148" s="26"/>
      <c r="L148" s="26"/>
      <c r="M148" s="26"/>
    </row>
    <row r="149" spans="1:17" ht="15" hidden="1" x14ac:dyDescent="0.2">
      <c r="A149" s="73">
        <v>3</v>
      </c>
      <c r="B149" s="74" t="s">
        <v>5</v>
      </c>
      <c r="C149" s="25">
        <f t="shared" ref="C149:G149" si="83">C75*$K$2</f>
        <v>635.53933333333327</v>
      </c>
      <c r="D149" s="25">
        <f t="shared" si="83"/>
        <v>455.21466666666669</v>
      </c>
      <c r="E149" s="25">
        <f t="shared" si="83"/>
        <v>385.56</v>
      </c>
      <c r="F149" s="25">
        <f t="shared" si="83"/>
        <v>334.23133333333334</v>
      </c>
      <c r="G149" s="25">
        <f t="shared" si="83"/>
        <v>259.26133333333331</v>
      </c>
      <c r="H149" s="85"/>
      <c r="I149" s="26"/>
      <c r="J149" s="26"/>
      <c r="K149" s="26"/>
      <c r="L149" s="26"/>
      <c r="M149" s="26"/>
    </row>
    <row r="150" spans="1:17" ht="16" hidden="1" thickBot="1" x14ac:dyDescent="0.25">
      <c r="H150" s="85"/>
      <c r="I150" s="26"/>
      <c r="J150" s="26"/>
      <c r="K150" s="26"/>
      <c r="L150" s="26"/>
      <c r="M150" s="26"/>
    </row>
    <row r="151" spans="1:17" ht="18" hidden="1" x14ac:dyDescent="0.2">
      <c r="A151" s="231" t="s">
        <v>17</v>
      </c>
      <c r="B151" s="232"/>
      <c r="C151" s="232"/>
      <c r="D151" s="232"/>
      <c r="E151" s="232"/>
      <c r="F151" s="232"/>
      <c r="G151" s="232"/>
    </row>
    <row r="152" spans="1:17" ht="18" hidden="1" x14ac:dyDescent="0.2">
      <c r="A152" s="233" t="s">
        <v>6</v>
      </c>
      <c r="B152" s="234"/>
      <c r="C152" s="234"/>
      <c r="D152" s="234"/>
      <c r="E152" s="234"/>
      <c r="F152" s="234"/>
      <c r="G152" s="234"/>
    </row>
    <row r="153" spans="1:17" hidden="1" x14ac:dyDescent="0.15">
      <c r="A153" s="229" t="s">
        <v>0</v>
      </c>
      <c r="B153" s="230"/>
      <c r="C153" s="230"/>
      <c r="D153" s="230"/>
      <c r="E153" s="230"/>
      <c r="F153" s="230"/>
      <c r="G153" s="230"/>
    </row>
    <row r="154" spans="1:17" hidden="1" x14ac:dyDescent="0.15">
      <c r="A154" s="73" t="s">
        <v>2</v>
      </c>
      <c r="B154" s="24" t="s">
        <v>2</v>
      </c>
      <c r="C154" s="52">
        <v>2000</v>
      </c>
      <c r="D154" s="52">
        <v>3500</v>
      </c>
      <c r="E154" s="52">
        <v>5000</v>
      </c>
      <c r="F154" s="52">
        <v>10000</v>
      </c>
      <c r="G154" s="77"/>
    </row>
    <row r="155" spans="1:17" ht="15" hidden="1" x14ac:dyDescent="0.2">
      <c r="A155" s="73">
        <v>18</v>
      </c>
      <c r="B155" s="74"/>
      <c r="C155" s="90">
        <f>N155</f>
        <v>3265.7200000000003</v>
      </c>
      <c r="D155" s="90">
        <f t="shared" ref="D155:F155" si="84">O155</f>
        <v>2772.48</v>
      </c>
      <c r="E155" s="90">
        <f t="shared" si="84"/>
        <v>2404.64</v>
      </c>
      <c r="F155" s="90">
        <f t="shared" si="84"/>
        <v>1788.28</v>
      </c>
      <c r="G155" s="82"/>
      <c r="I155" s="90">
        <v>4297</v>
      </c>
      <c r="J155" s="90">
        <v>3648</v>
      </c>
      <c r="K155" s="89">
        <v>3164</v>
      </c>
      <c r="L155" s="89">
        <v>2353</v>
      </c>
      <c r="M155" s="26"/>
      <c r="N155" s="80">
        <f>I155*0.76</f>
        <v>3265.7200000000003</v>
      </c>
      <c r="O155" s="80">
        <f t="shared" ref="O155:Q155" si="85">J155*0.76</f>
        <v>2772.48</v>
      </c>
      <c r="P155" s="80">
        <f t="shared" si="85"/>
        <v>2404.64</v>
      </c>
      <c r="Q155" s="80">
        <f t="shared" si="85"/>
        <v>1788.28</v>
      </c>
    </row>
    <row r="156" spans="1:17" ht="14" hidden="1" x14ac:dyDescent="0.15">
      <c r="A156" s="73">
        <v>19</v>
      </c>
      <c r="B156" s="74"/>
      <c r="C156" s="90">
        <f t="shared" ref="C156:C219" si="86">N156</f>
        <v>3306.76</v>
      </c>
      <c r="D156" s="90">
        <f t="shared" ref="D156:D219" si="87">O156</f>
        <v>2802.12</v>
      </c>
      <c r="E156" s="90">
        <f t="shared" ref="E156:E219" si="88">P156</f>
        <v>2427.44</v>
      </c>
      <c r="F156" s="90">
        <f t="shared" ref="F156:F219" si="89">Q156</f>
        <v>1806.52</v>
      </c>
      <c r="G156" s="82"/>
      <c r="I156" s="90">
        <v>4351</v>
      </c>
      <c r="J156" s="90">
        <v>3687</v>
      </c>
      <c r="K156" s="89">
        <v>3194</v>
      </c>
      <c r="L156" s="89">
        <v>2377</v>
      </c>
      <c r="M156" s="80"/>
      <c r="N156" s="80">
        <f t="shared" ref="N156:N219" si="90">I156*0.76</f>
        <v>3306.76</v>
      </c>
      <c r="O156" s="80">
        <f t="shared" ref="O156:O219" si="91">J156*0.76</f>
        <v>2802.12</v>
      </c>
      <c r="P156" s="80">
        <f t="shared" ref="P156:P219" si="92">K156*0.76</f>
        <v>2427.44</v>
      </c>
      <c r="Q156" s="80">
        <f t="shared" ref="Q156:Q219" si="93">L156*0.76</f>
        <v>1806.52</v>
      </c>
    </row>
    <row r="157" spans="1:17" ht="14" hidden="1" x14ac:dyDescent="0.15">
      <c r="A157" s="73">
        <v>20</v>
      </c>
      <c r="B157" s="74"/>
      <c r="C157" s="90">
        <f t="shared" si="86"/>
        <v>3347.8</v>
      </c>
      <c r="D157" s="90">
        <f t="shared" si="87"/>
        <v>2832.52</v>
      </c>
      <c r="E157" s="90">
        <f t="shared" si="88"/>
        <v>2451.7600000000002</v>
      </c>
      <c r="F157" s="90">
        <f t="shared" si="89"/>
        <v>1824</v>
      </c>
      <c r="G157" s="82"/>
      <c r="I157" s="90">
        <v>4405</v>
      </c>
      <c r="J157" s="90">
        <v>3727</v>
      </c>
      <c r="K157" s="89">
        <v>3226</v>
      </c>
      <c r="L157" s="89">
        <v>2400</v>
      </c>
      <c r="M157" s="80"/>
      <c r="N157" s="80">
        <f t="shared" si="90"/>
        <v>3347.8</v>
      </c>
      <c r="O157" s="80">
        <f t="shared" si="91"/>
        <v>2832.52</v>
      </c>
      <c r="P157" s="80">
        <f t="shared" si="92"/>
        <v>2451.7600000000002</v>
      </c>
      <c r="Q157" s="80">
        <f t="shared" si="93"/>
        <v>1824</v>
      </c>
    </row>
    <row r="158" spans="1:17" ht="14" hidden="1" x14ac:dyDescent="0.15">
      <c r="A158" s="73">
        <v>21</v>
      </c>
      <c r="B158" s="74"/>
      <c r="C158" s="90">
        <f t="shared" si="86"/>
        <v>3389.6</v>
      </c>
      <c r="D158" s="90">
        <f t="shared" si="87"/>
        <v>2864.44</v>
      </c>
      <c r="E158" s="90">
        <f t="shared" si="88"/>
        <v>2476.84</v>
      </c>
      <c r="F158" s="90">
        <f t="shared" si="89"/>
        <v>1843</v>
      </c>
      <c r="G158" s="82"/>
      <c r="I158" s="90">
        <v>4460</v>
      </c>
      <c r="J158" s="90">
        <v>3769</v>
      </c>
      <c r="K158" s="89">
        <v>3259</v>
      </c>
      <c r="L158" s="89">
        <v>2425</v>
      </c>
      <c r="M158" s="80"/>
      <c r="N158" s="80">
        <f t="shared" si="90"/>
        <v>3389.6</v>
      </c>
      <c r="O158" s="80">
        <f t="shared" si="91"/>
        <v>2864.44</v>
      </c>
      <c r="P158" s="80">
        <f t="shared" si="92"/>
        <v>2476.84</v>
      </c>
      <c r="Q158" s="80">
        <f t="shared" si="93"/>
        <v>1843</v>
      </c>
    </row>
    <row r="159" spans="1:17" ht="14" hidden="1" x14ac:dyDescent="0.15">
      <c r="A159" s="73">
        <v>22</v>
      </c>
      <c r="B159" s="74"/>
      <c r="C159" s="90">
        <f t="shared" si="86"/>
        <v>3432.92</v>
      </c>
      <c r="D159" s="90">
        <f t="shared" si="87"/>
        <v>2897.12</v>
      </c>
      <c r="E159" s="90">
        <f t="shared" si="88"/>
        <v>2502.6799999999998</v>
      </c>
      <c r="F159" s="90">
        <f t="shared" si="89"/>
        <v>1861.24</v>
      </c>
      <c r="G159" s="82"/>
      <c r="I159" s="90">
        <v>4517</v>
      </c>
      <c r="J159" s="90">
        <v>3812</v>
      </c>
      <c r="K159" s="89">
        <v>3293</v>
      </c>
      <c r="L159" s="89">
        <v>2449</v>
      </c>
      <c r="M159" s="80"/>
      <c r="N159" s="80">
        <f t="shared" si="90"/>
        <v>3432.92</v>
      </c>
      <c r="O159" s="80">
        <f t="shared" si="91"/>
        <v>2897.12</v>
      </c>
      <c r="P159" s="80">
        <f t="shared" si="92"/>
        <v>2502.6799999999998</v>
      </c>
      <c r="Q159" s="80">
        <f t="shared" si="93"/>
        <v>1861.24</v>
      </c>
    </row>
    <row r="160" spans="1:17" ht="14" hidden="1" x14ac:dyDescent="0.15">
      <c r="A160" s="73">
        <v>23</v>
      </c>
      <c r="B160" s="74"/>
      <c r="C160" s="90">
        <f t="shared" si="86"/>
        <v>3478.52</v>
      </c>
      <c r="D160" s="90">
        <f t="shared" si="87"/>
        <v>2932.08</v>
      </c>
      <c r="E160" s="90">
        <f t="shared" si="88"/>
        <v>2530.8000000000002</v>
      </c>
      <c r="F160" s="90">
        <f t="shared" si="89"/>
        <v>1882.52</v>
      </c>
      <c r="G160" s="82"/>
      <c r="I160" s="90">
        <v>4577</v>
      </c>
      <c r="J160" s="90">
        <v>3858</v>
      </c>
      <c r="K160" s="89">
        <v>3330</v>
      </c>
      <c r="L160" s="89">
        <v>2477</v>
      </c>
      <c r="M160" s="80"/>
      <c r="N160" s="80">
        <f t="shared" si="90"/>
        <v>3478.52</v>
      </c>
      <c r="O160" s="80">
        <f t="shared" si="91"/>
        <v>2932.08</v>
      </c>
      <c r="P160" s="80">
        <f t="shared" si="92"/>
        <v>2530.8000000000002</v>
      </c>
      <c r="Q160" s="80">
        <f t="shared" si="93"/>
        <v>1882.52</v>
      </c>
    </row>
    <row r="161" spans="1:17" ht="14" hidden="1" x14ac:dyDescent="0.15">
      <c r="A161" s="73">
        <v>24</v>
      </c>
      <c r="B161" s="74"/>
      <c r="C161" s="90">
        <f t="shared" si="86"/>
        <v>3526.4</v>
      </c>
      <c r="D161" s="90">
        <f t="shared" si="87"/>
        <v>2969.32</v>
      </c>
      <c r="E161" s="90">
        <f t="shared" si="88"/>
        <v>2558.92</v>
      </c>
      <c r="F161" s="90">
        <f t="shared" si="89"/>
        <v>1903.8</v>
      </c>
      <c r="G161" s="82"/>
      <c r="I161" s="90">
        <v>4640</v>
      </c>
      <c r="J161" s="90">
        <v>3907</v>
      </c>
      <c r="K161" s="89">
        <v>3367</v>
      </c>
      <c r="L161" s="89">
        <v>2505</v>
      </c>
      <c r="M161" s="80"/>
      <c r="N161" s="80">
        <f t="shared" si="90"/>
        <v>3526.4</v>
      </c>
      <c r="O161" s="80">
        <f t="shared" si="91"/>
        <v>2969.32</v>
      </c>
      <c r="P161" s="80">
        <f t="shared" si="92"/>
        <v>2558.92</v>
      </c>
      <c r="Q161" s="80">
        <f t="shared" si="93"/>
        <v>1903.8</v>
      </c>
    </row>
    <row r="162" spans="1:17" ht="14" hidden="1" x14ac:dyDescent="0.15">
      <c r="A162" s="73">
        <v>25</v>
      </c>
      <c r="B162" s="74"/>
      <c r="C162" s="90">
        <f t="shared" si="86"/>
        <v>3574.28</v>
      </c>
      <c r="D162" s="90">
        <f t="shared" si="87"/>
        <v>3004.28</v>
      </c>
      <c r="E162" s="90">
        <f t="shared" si="88"/>
        <v>2587.8000000000002</v>
      </c>
      <c r="F162" s="90">
        <f t="shared" si="89"/>
        <v>1925.08</v>
      </c>
      <c r="G162" s="82"/>
      <c r="I162" s="90">
        <v>4703</v>
      </c>
      <c r="J162" s="90">
        <v>3953</v>
      </c>
      <c r="K162" s="89">
        <v>3405</v>
      </c>
      <c r="L162" s="89">
        <v>2533</v>
      </c>
      <c r="M162" s="80"/>
      <c r="N162" s="80">
        <f t="shared" si="90"/>
        <v>3574.28</v>
      </c>
      <c r="O162" s="80">
        <f t="shared" si="91"/>
        <v>3004.28</v>
      </c>
      <c r="P162" s="80">
        <f t="shared" si="92"/>
        <v>2587.8000000000002</v>
      </c>
      <c r="Q162" s="80">
        <f t="shared" si="93"/>
        <v>1925.08</v>
      </c>
    </row>
    <row r="163" spans="1:17" ht="14" hidden="1" x14ac:dyDescent="0.15">
      <c r="A163" s="73">
        <v>26</v>
      </c>
      <c r="B163" s="74"/>
      <c r="C163" s="90">
        <f t="shared" si="86"/>
        <v>3644.96</v>
      </c>
      <c r="D163" s="90">
        <f t="shared" si="87"/>
        <v>3058.2400000000002</v>
      </c>
      <c r="E163" s="90">
        <f t="shared" si="88"/>
        <v>2630.36</v>
      </c>
      <c r="F163" s="90">
        <f t="shared" si="89"/>
        <v>1957</v>
      </c>
      <c r="G163" s="82"/>
      <c r="I163" s="90">
        <v>4796</v>
      </c>
      <c r="J163" s="90">
        <v>4024</v>
      </c>
      <c r="K163" s="89">
        <v>3461</v>
      </c>
      <c r="L163" s="89">
        <v>2575</v>
      </c>
      <c r="M163" s="80"/>
      <c r="N163" s="80">
        <f t="shared" si="90"/>
        <v>3644.96</v>
      </c>
      <c r="O163" s="80">
        <f t="shared" si="91"/>
        <v>3058.2400000000002</v>
      </c>
      <c r="P163" s="80">
        <f t="shared" si="92"/>
        <v>2630.36</v>
      </c>
      <c r="Q163" s="80">
        <f t="shared" si="93"/>
        <v>1957</v>
      </c>
    </row>
    <row r="164" spans="1:17" ht="14" hidden="1" x14ac:dyDescent="0.15">
      <c r="A164" s="73">
        <v>27</v>
      </c>
      <c r="B164" s="74"/>
      <c r="C164" s="90">
        <f t="shared" si="86"/>
        <v>3717.92</v>
      </c>
      <c r="D164" s="90">
        <f t="shared" si="87"/>
        <v>3114.48</v>
      </c>
      <c r="E164" s="90">
        <f t="shared" si="88"/>
        <v>2676.7200000000003</v>
      </c>
      <c r="F164" s="90">
        <f t="shared" si="89"/>
        <v>1991.2</v>
      </c>
      <c r="G164" s="82"/>
      <c r="I164" s="90">
        <v>4892</v>
      </c>
      <c r="J164" s="90">
        <v>4098</v>
      </c>
      <c r="K164" s="89">
        <v>3522</v>
      </c>
      <c r="L164" s="89">
        <v>2620</v>
      </c>
      <c r="M164" s="80"/>
      <c r="N164" s="80">
        <f t="shared" si="90"/>
        <v>3717.92</v>
      </c>
      <c r="O164" s="80">
        <f t="shared" si="91"/>
        <v>3114.48</v>
      </c>
      <c r="P164" s="80">
        <f t="shared" si="92"/>
        <v>2676.7200000000003</v>
      </c>
      <c r="Q164" s="80">
        <f t="shared" si="93"/>
        <v>1991.2</v>
      </c>
    </row>
    <row r="165" spans="1:17" ht="14" hidden="1" x14ac:dyDescent="0.15">
      <c r="A165" s="73">
        <v>28</v>
      </c>
      <c r="B165" s="74"/>
      <c r="C165" s="90">
        <f t="shared" si="86"/>
        <v>3793.92</v>
      </c>
      <c r="D165" s="90">
        <f t="shared" si="87"/>
        <v>3173.76</v>
      </c>
      <c r="E165" s="90">
        <f t="shared" si="88"/>
        <v>2723.08</v>
      </c>
      <c r="F165" s="90">
        <f t="shared" si="89"/>
        <v>2026.16</v>
      </c>
      <c r="G165" s="82"/>
      <c r="I165" s="90">
        <v>4992</v>
      </c>
      <c r="J165" s="90">
        <v>4176</v>
      </c>
      <c r="K165" s="89">
        <v>3583</v>
      </c>
      <c r="L165" s="89">
        <v>2666</v>
      </c>
      <c r="M165" s="80"/>
      <c r="N165" s="80">
        <f t="shared" si="90"/>
        <v>3793.92</v>
      </c>
      <c r="O165" s="80">
        <f t="shared" si="91"/>
        <v>3173.76</v>
      </c>
      <c r="P165" s="80">
        <f t="shared" si="92"/>
        <v>2723.08</v>
      </c>
      <c r="Q165" s="80">
        <f t="shared" si="93"/>
        <v>2026.16</v>
      </c>
    </row>
    <row r="166" spans="1:17" ht="14" hidden="1" x14ac:dyDescent="0.15">
      <c r="A166" s="73">
        <v>29</v>
      </c>
      <c r="B166" s="74"/>
      <c r="C166" s="90">
        <f t="shared" si="86"/>
        <v>3872.96</v>
      </c>
      <c r="D166" s="90">
        <f t="shared" si="87"/>
        <v>3233.04</v>
      </c>
      <c r="E166" s="90">
        <f t="shared" si="88"/>
        <v>2772.48</v>
      </c>
      <c r="F166" s="90">
        <f t="shared" si="89"/>
        <v>2062.64</v>
      </c>
      <c r="G166" s="82"/>
      <c r="I166" s="90">
        <v>5096</v>
      </c>
      <c r="J166" s="90">
        <v>4254</v>
      </c>
      <c r="K166" s="89">
        <v>3648</v>
      </c>
      <c r="L166" s="89">
        <v>2714</v>
      </c>
      <c r="M166" s="80"/>
      <c r="N166" s="80">
        <f t="shared" si="90"/>
        <v>3872.96</v>
      </c>
      <c r="O166" s="80">
        <f t="shared" si="91"/>
        <v>3233.04</v>
      </c>
      <c r="P166" s="80">
        <f t="shared" si="92"/>
        <v>2772.48</v>
      </c>
      <c r="Q166" s="80">
        <f t="shared" si="93"/>
        <v>2062.64</v>
      </c>
    </row>
    <row r="167" spans="1:17" ht="14" hidden="1" x14ac:dyDescent="0.15">
      <c r="A167" s="73">
        <v>30</v>
      </c>
      <c r="B167" s="74"/>
      <c r="C167" s="90">
        <f t="shared" si="86"/>
        <v>3955.04</v>
      </c>
      <c r="D167" s="90">
        <f t="shared" si="87"/>
        <v>3296.88</v>
      </c>
      <c r="E167" s="90">
        <f t="shared" si="88"/>
        <v>2824.92</v>
      </c>
      <c r="F167" s="90">
        <f t="shared" si="89"/>
        <v>2101.4</v>
      </c>
      <c r="G167" s="82"/>
      <c r="I167" s="90">
        <v>5204</v>
      </c>
      <c r="J167" s="90">
        <v>4338</v>
      </c>
      <c r="K167" s="89">
        <v>3717</v>
      </c>
      <c r="L167" s="89">
        <v>2765</v>
      </c>
      <c r="M167" s="80"/>
      <c r="N167" s="80">
        <f t="shared" si="90"/>
        <v>3955.04</v>
      </c>
      <c r="O167" s="80">
        <f t="shared" si="91"/>
        <v>3296.88</v>
      </c>
      <c r="P167" s="80">
        <f t="shared" si="92"/>
        <v>2824.92</v>
      </c>
      <c r="Q167" s="80">
        <f t="shared" si="93"/>
        <v>2101.4</v>
      </c>
    </row>
    <row r="168" spans="1:17" ht="14" hidden="1" x14ac:dyDescent="0.15">
      <c r="A168" s="73">
        <v>31</v>
      </c>
      <c r="B168" s="74"/>
      <c r="C168" s="90">
        <f t="shared" si="86"/>
        <v>4039.4</v>
      </c>
      <c r="D168" s="90">
        <f t="shared" si="87"/>
        <v>3363.76</v>
      </c>
      <c r="E168" s="90">
        <f t="shared" si="88"/>
        <v>2876.6</v>
      </c>
      <c r="F168" s="90">
        <f t="shared" si="89"/>
        <v>2140.16</v>
      </c>
      <c r="G168" s="82"/>
      <c r="I168" s="90">
        <v>5315</v>
      </c>
      <c r="J168" s="90">
        <v>4426</v>
      </c>
      <c r="K168" s="89">
        <v>3785</v>
      </c>
      <c r="L168" s="89">
        <v>2816</v>
      </c>
      <c r="M168" s="80"/>
      <c r="N168" s="80">
        <f t="shared" si="90"/>
        <v>4039.4</v>
      </c>
      <c r="O168" s="80">
        <f t="shared" si="91"/>
        <v>3363.76</v>
      </c>
      <c r="P168" s="80">
        <f t="shared" si="92"/>
        <v>2876.6</v>
      </c>
      <c r="Q168" s="80">
        <f t="shared" si="93"/>
        <v>2140.16</v>
      </c>
    </row>
    <row r="169" spans="1:17" s="169" customFormat="1" ht="14" hidden="1" x14ac:dyDescent="0.15">
      <c r="A169" s="166">
        <v>32</v>
      </c>
      <c r="B169" s="167"/>
      <c r="C169" s="90">
        <f t="shared" si="86"/>
        <v>4127.5600000000004</v>
      </c>
      <c r="D169" s="90">
        <f t="shared" si="87"/>
        <v>3430.64</v>
      </c>
      <c r="E169" s="90">
        <f t="shared" si="88"/>
        <v>2932.84</v>
      </c>
      <c r="F169" s="90">
        <f t="shared" si="89"/>
        <v>2181.96</v>
      </c>
      <c r="G169" s="168"/>
      <c r="I169" s="90">
        <v>5431</v>
      </c>
      <c r="J169" s="90">
        <v>4514</v>
      </c>
      <c r="K169" s="89">
        <v>3859</v>
      </c>
      <c r="L169" s="89">
        <v>2871</v>
      </c>
      <c r="M169" s="80"/>
      <c r="N169" s="80">
        <f t="shared" si="90"/>
        <v>4127.5600000000004</v>
      </c>
      <c r="O169" s="80">
        <f t="shared" si="91"/>
        <v>3430.64</v>
      </c>
      <c r="P169" s="80">
        <f t="shared" si="92"/>
        <v>2932.84</v>
      </c>
      <c r="Q169" s="80">
        <f t="shared" si="93"/>
        <v>2181.96</v>
      </c>
    </row>
    <row r="170" spans="1:17" ht="14" hidden="1" x14ac:dyDescent="0.15">
      <c r="A170" s="73">
        <v>33</v>
      </c>
      <c r="B170" s="74"/>
      <c r="C170" s="90">
        <f t="shared" si="86"/>
        <v>4217.24</v>
      </c>
      <c r="D170" s="90">
        <f t="shared" si="87"/>
        <v>3502.08</v>
      </c>
      <c r="E170" s="90">
        <f t="shared" si="88"/>
        <v>2990.6</v>
      </c>
      <c r="F170" s="90">
        <f t="shared" si="89"/>
        <v>2224.52</v>
      </c>
      <c r="G170" s="82"/>
      <c r="I170" s="90">
        <v>5549</v>
      </c>
      <c r="J170" s="90">
        <v>4608</v>
      </c>
      <c r="K170" s="89">
        <v>3935</v>
      </c>
      <c r="L170" s="89">
        <v>2927</v>
      </c>
      <c r="M170" s="80"/>
      <c r="N170" s="80">
        <f t="shared" si="90"/>
        <v>4217.24</v>
      </c>
      <c r="O170" s="80">
        <f t="shared" si="91"/>
        <v>3502.08</v>
      </c>
      <c r="P170" s="80">
        <f t="shared" si="92"/>
        <v>2990.6</v>
      </c>
      <c r="Q170" s="80">
        <f t="shared" si="93"/>
        <v>2224.52</v>
      </c>
    </row>
    <row r="171" spans="1:17" ht="14" hidden="1" x14ac:dyDescent="0.15">
      <c r="A171" s="73">
        <v>34</v>
      </c>
      <c r="B171" s="74"/>
      <c r="C171" s="90">
        <f t="shared" si="86"/>
        <v>4311.4800000000005</v>
      </c>
      <c r="D171" s="90">
        <f t="shared" si="87"/>
        <v>3575.8</v>
      </c>
      <c r="E171" s="90">
        <f t="shared" si="88"/>
        <v>3051.4</v>
      </c>
      <c r="F171" s="90">
        <f t="shared" si="89"/>
        <v>2270.12</v>
      </c>
      <c r="G171" s="82"/>
      <c r="I171" s="90">
        <v>5673</v>
      </c>
      <c r="J171" s="90">
        <v>4705</v>
      </c>
      <c r="K171" s="89">
        <v>4015</v>
      </c>
      <c r="L171" s="89">
        <v>2987</v>
      </c>
      <c r="M171" s="80"/>
      <c r="N171" s="80">
        <f t="shared" si="90"/>
        <v>4311.4800000000005</v>
      </c>
      <c r="O171" s="80">
        <f t="shared" si="91"/>
        <v>3575.8</v>
      </c>
      <c r="P171" s="80">
        <f t="shared" si="92"/>
        <v>3051.4</v>
      </c>
      <c r="Q171" s="80">
        <f t="shared" si="93"/>
        <v>2270.12</v>
      </c>
    </row>
    <row r="172" spans="1:17" ht="14" hidden="1" x14ac:dyDescent="0.15">
      <c r="A172" s="73">
        <v>35</v>
      </c>
      <c r="B172" s="74"/>
      <c r="C172" s="90">
        <f t="shared" si="86"/>
        <v>4408</v>
      </c>
      <c r="D172" s="90">
        <f t="shared" si="87"/>
        <v>3651.04</v>
      </c>
      <c r="E172" s="90">
        <f t="shared" si="88"/>
        <v>3112.96</v>
      </c>
      <c r="F172" s="90">
        <f t="shared" si="89"/>
        <v>2315.7199999999998</v>
      </c>
      <c r="G172" s="82"/>
      <c r="I172" s="90">
        <v>5800</v>
      </c>
      <c r="J172" s="90">
        <v>4804</v>
      </c>
      <c r="K172" s="89">
        <v>4096</v>
      </c>
      <c r="L172" s="89">
        <v>3047</v>
      </c>
      <c r="M172" s="80"/>
      <c r="N172" s="80">
        <f t="shared" si="90"/>
        <v>4408</v>
      </c>
      <c r="O172" s="80">
        <f t="shared" si="91"/>
        <v>3651.04</v>
      </c>
      <c r="P172" s="80">
        <f t="shared" si="92"/>
        <v>3112.96</v>
      </c>
      <c r="Q172" s="80">
        <f t="shared" si="93"/>
        <v>2315.7199999999998</v>
      </c>
    </row>
    <row r="173" spans="1:17" ht="14" hidden="1" x14ac:dyDescent="0.15">
      <c r="A173" s="73">
        <v>36</v>
      </c>
      <c r="B173" s="74"/>
      <c r="C173" s="90">
        <f t="shared" si="86"/>
        <v>4506.8</v>
      </c>
      <c r="D173" s="90">
        <f t="shared" si="87"/>
        <v>3729.32</v>
      </c>
      <c r="E173" s="90">
        <f t="shared" si="88"/>
        <v>3176.04</v>
      </c>
      <c r="F173" s="90">
        <f t="shared" si="89"/>
        <v>2362.08</v>
      </c>
      <c r="G173" s="82"/>
      <c r="I173" s="90">
        <v>5930</v>
      </c>
      <c r="J173" s="90">
        <v>4907</v>
      </c>
      <c r="K173" s="89">
        <v>4179</v>
      </c>
      <c r="L173" s="89">
        <v>3108</v>
      </c>
      <c r="M173" s="80"/>
      <c r="N173" s="80">
        <f t="shared" si="90"/>
        <v>4506.8</v>
      </c>
      <c r="O173" s="80">
        <f t="shared" si="91"/>
        <v>3729.32</v>
      </c>
      <c r="P173" s="80">
        <f t="shared" si="92"/>
        <v>3176.04</v>
      </c>
      <c r="Q173" s="80">
        <f t="shared" si="93"/>
        <v>2362.08</v>
      </c>
    </row>
    <row r="174" spans="1:17" ht="14" hidden="1" x14ac:dyDescent="0.15">
      <c r="A174" s="73">
        <v>37</v>
      </c>
      <c r="B174" s="74"/>
      <c r="C174" s="90">
        <f t="shared" si="86"/>
        <v>4608.6400000000003</v>
      </c>
      <c r="D174" s="90">
        <f t="shared" si="87"/>
        <v>3809.88</v>
      </c>
      <c r="E174" s="90">
        <f t="shared" si="88"/>
        <v>3248.2400000000002</v>
      </c>
      <c r="F174" s="90">
        <f t="shared" si="89"/>
        <v>2416.8000000000002</v>
      </c>
      <c r="G174" s="82"/>
      <c r="I174" s="90">
        <v>6064</v>
      </c>
      <c r="J174" s="90">
        <v>5013</v>
      </c>
      <c r="K174" s="89">
        <v>4274</v>
      </c>
      <c r="L174" s="89">
        <v>3180</v>
      </c>
      <c r="M174" s="80"/>
      <c r="N174" s="80">
        <f t="shared" si="90"/>
        <v>4608.6400000000003</v>
      </c>
      <c r="O174" s="80">
        <f t="shared" si="91"/>
        <v>3809.88</v>
      </c>
      <c r="P174" s="80">
        <f t="shared" si="92"/>
        <v>3248.2400000000002</v>
      </c>
      <c r="Q174" s="80">
        <f t="shared" si="93"/>
        <v>2416.8000000000002</v>
      </c>
    </row>
    <row r="175" spans="1:17" ht="14" hidden="1" x14ac:dyDescent="0.15">
      <c r="A175" s="73">
        <v>38</v>
      </c>
      <c r="B175" s="74"/>
      <c r="C175" s="90">
        <f t="shared" si="86"/>
        <v>4712.76</v>
      </c>
      <c r="D175" s="90">
        <f t="shared" si="87"/>
        <v>3892.7200000000003</v>
      </c>
      <c r="E175" s="90">
        <f t="shared" si="88"/>
        <v>3331.08</v>
      </c>
      <c r="F175" s="90">
        <f t="shared" si="89"/>
        <v>2477.6</v>
      </c>
      <c r="G175" s="82"/>
      <c r="I175" s="90">
        <v>6201</v>
      </c>
      <c r="J175" s="90">
        <v>5122</v>
      </c>
      <c r="K175" s="89">
        <v>4383</v>
      </c>
      <c r="L175" s="89">
        <v>3260</v>
      </c>
      <c r="M175" s="80"/>
      <c r="N175" s="80">
        <f t="shared" si="90"/>
        <v>4712.76</v>
      </c>
      <c r="O175" s="80">
        <f t="shared" si="91"/>
        <v>3892.7200000000003</v>
      </c>
      <c r="P175" s="80">
        <f t="shared" si="92"/>
        <v>3331.08</v>
      </c>
      <c r="Q175" s="80">
        <f t="shared" si="93"/>
        <v>2477.6</v>
      </c>
    </row>
    <row r="176" spans="1:17" ht="14" hidden="1" x14ac:dyDescent="0.15">
      <c r="A176" s="73">
        <v>39</v>
      </c>
      <c r="B176" s="74"/>
      <c r="C176" s="90">
        <f t="shared" si="86"/>
        <v>4822.2</v>
      </c>
      <c r="D176" s="90">
        <f t="shared" si="87"/>
        <v>3979.36</v>
      </c>
      <c r="E176" s="90">
        <f t="shared" si="88"/>
        <v>3416.2</v>
      </c>
      <c r="F176" s="90">
        <f t="shared" si="89"/>
        <v>2541.44</v>
      </c>
      <c r="G176" s="82"/>
      <c r="I176" s="90">
        <v>6345</v>
      </c>
      <c r="J176" s="90">
        <v>5236</v>
      </c>
      <c r="K176" s="89">
        <v>4495</v>
      </c>
      <c r="L176" s="89">
        <v>3344</v>
      </c>
      <c r="M176" s="80"/>
      <c r="N176" s="80">
        <f t="shared" si="90"/>
        <v>4822.2</v>
      </c>
      <c r="O176" s="80">
        <f t="shared" si="91"/>
        <v>3979.36</v>
      </c>
      <c r="P176" s="80">
        <f t="shared" si="92"/>
        <v>3416.2</v>
      </c>
      <c r="Q176" s="80">
        <f t="shared" si="93"/>
        <v>2541.44</v>
      </c>
    </row>
    <row r="177" spans="1:17" ht="14" hidden="1" x14ac:dyDescent="0.15">
      <c r="A177" s="73">
        <v>40</v>
      </c>
      <c r="B177" s="74"/>
      <c r="C177" s="90">
        <f t="shared" si="86"/>
        <v>4931.6400000000003</v>
      </c>
      <c r="D177" s="90">
        <f t="shared" si="87"/>
        <v>4066.76</v>
      </c>
      <c r="E177" s="90">
        <f t="shared" si="88"/>
        <v>3502.84</v>
      </c>
      <c r="F177" s="90">
        <f t="shared" si="89"/>
        <v>2606.8000000000002</v>
      </c>
      <c r="G177" s="82"/>
      <c r="I177" s="90">
        <v>6489</v>
      </c>
      <c r="J177" s="90">
        <v>5351</v>
      </c>
      <c r="K177" s="89">
        <v>4609</v>
      </c>
      <c r="L177" s="89">
        <v>3430</v>
      </c>
      <c r="M177" s="80"/>
      <c r="N177" s="80">
        <f t="shared" si="90"/>
        <v>4931.6400000000003</v>
      </c>
      <c r="O177" s="80">
        <f t="shared" si="91"/>
        <v>4066.76</v>
      </c>
      <c r="P177" s="80">
        <f t="shared" si="92"/>
        <v>3502.84</v>
      </c>
      <c r="Q177" s="80">
        <f t="shared" si="93"/>
        <v>2606.8000000000002</v>
      </c>
    </row>
    <row r="178" spans="1:17" ht="14" hidden="1" x14ac:dyDescent="0.15">
      <c r="A178" s="73">
        <v>41</v>
      </c>
      <c r="B178" s="74"/>
      <c r="C178" s="90">
        <f t="shared" si="86"/>
        <v>5045.6400000000003</v>
      </c>
      <c r="D178" s="90">
        <f t="shared" si="87"/>
        <v>4156.4399999999996</v>
      </c>
      <c r="E178" s="90">
        <f t="shared" si="88"/>
        <v>3593.28</v>
      </c>
      <c r="F178" s="90">
        <f t="shared" si="89"/>
        <v>2673.68</v>
      </c>
      <c r="G178" s="82"/>
      <c r="I178" s="90">
        <v>6639</v>
      </c>
      <c r="J178" s="90">
        <v>5469</v>
      </c>
      <c r="K178" s="89">
        <v>4728</v>
      </c>
      <c r="L178" s="89">
        <v>3518</v>
      </c>
      <c r="M178" s="80"/>
      <c r="N178" s="80">
        <f t="shared" si="90"/>
        <v>5045.6400000000003</v>
      </c>
      <c r="O178" s="80">
        <f t="shared" si="91"/>
        <v>4156.4399999999996</v>
      </c>
      <c r="P178" s="80">
        <f t="shared" si="92"/>
        <v>3593.28</v>
      </c>
      <c r="Q178" s="80">
        <f t="shared" si="93"/>
        <v>2673.68</v>
      </c>
    </row>
    <row r="179" spans="1:17" ht="14" hidden="1" x14ac:dyDescent="0.15">
      <c r="A179" s="73">
        <v>42</v>
      </c>
      <c r="B179" s="74"/>
      <c r="C179" s="90">
        <f t="shared" si="86"/>
        <v>5163.4400000000005</v>
      </c>
      <c r="D179" s="90">
        <f t="shared" si="87"/>
        <v>4249.92</v>
      </c>
      <c r="E179" s="90">
        <f t="shared" si="88"/>
        <v>3685.2400000000002</v>
      </c>
      <c r="F179" s="90">
        <f t="shared" si="89"/>
        <v>2742.08</v>
      </c>
      <c r="G179" s="82"/>
      <c r="I179" s="90">
        <v>6794</v>
      </c>
      <c r="J179" s="90">
        <v>5592</v>
      </c>
      <c r="K179" s="89">
        <v>4849</v>
      </c>
      <c r="L179" s="89">
        <v>3608</v>
      </c>
      <c r="M179" s="80"/>
      <c r="N179" s="80">
        <f t="shared" si="90"/>
        <v>5163.4400000000005</v>
      </c>
      <c r="O179" s="80">
        <f t="shared" si="91"/>
        <v>4249.92</v>
      </c>
      <c r="P179" s="80">
        <f t="shared" si="92"/>
        <v>3685.2400000000002</v>
      </c>
      <c r="Q179" s="80">
        <f t="shared" si="93"/>
        <v>2742.08</v>
      </c>
    </row>
    <row r="180" spans="1:17" ht="14" hidden="1" x14ac:dyDescent="0.15">
      <c r="A180" s="73">
        <v>43</v>
      </c>
      <c r="B180" s="74"/>
      <c r="C180" s="90">
        <f t="shared" si="86"/>
        <v>5281.24</v>
      </c>
      <c r="D180" s="90">
        <f t="shared" si="87"/>
        <v>4344.92</v>
      </c>
      <c r="E180" s="90">
        <f t="shared" si="88"/>
        <v>3778.7200000000003</v>
      </c>
      <c r="F180" s="90">
        <f t="shared" si="89"/>
        <v>2811.2400000000002</v>
      </c>
      <c r="G180" s="82"/>
      <c r="I180" s="90">
        <v>6949</v>
      </c>
      <c r="J180" s="90">
        <v>5717</v>
      </c>
      <c r="K180" s="89">
        <v>4972</v>
      </c>
      <c r="L180" s="89">
        <v>3699</v>
      </c>
      <c r="M180" s="80"/>
      <c r="N180" s="80">
        <f t="shared" si="90"/>
        <v>5281.24</v>
      </c>
      <c r="O180" s="80">
        <f t="shared" si="91"/>
        <v>4344.92</v>
      </c>
      <c r="P180" s="80">
        <f t="shared" si="92"/>
        <v>3778.7200000000003</v>
      </c>
      <c r="Q180" s="80">
        <f t="shared" si="93"/>
        <v>2811.2400000000002</v>
      </c>
    </row>
    <row r="181" spans="1:17" ht="14" hidden="1" x14ac:dyDescent="0.15">
      <c r="A181" s="73">
        <v>44</v>
      </c>
      <c r="B181" s="74"/>
      <c r="C181" s="90">
        <f t="shared" si="86"/>
        <v>5404.36</v>
      </c>
      <c r="D181" s="90">
        <f t="shared" si="87"/>
        <v>4442.2</v>
      </c>
      <c r="E181" s="90">
        <f t="shared" si="88"/>
        <v>3875.2400000000002</v>
      </c>
      <c r="F181" s="90">
        <f t="shared" si="89"/>
        <v>2882.68</v>
      </c>
      <c r="G181" s="82"/>
      <c r="I181" s="90">
        <v>7111</v>
      </c>
      <c r="J181" s="90">
        <v>5845</v>
      </c>
      <c r="K181" s="89">
        <v>5099</v>
      </c>
      <c r="L181" s="89">
        <v>3793</v>
      </c>
      <c r="M181" s="80"/>
      <c r="N181" s="80">
        <f t="shared" si="90"/>
        <v>5404.36</v>
      </c>
      <c r="O181" s="80">
        <f t="shared" si="91"/>
        <v>4442.2</v>
      </c>
      <c r="P181" s="80">
        <f t="shared" si="92"/>
        <v>3875.2400000000002</v>
      </c>
      <c r="Q181" s="80">
        <f t="shared" si="93"/>
        <v>2882.68</v>
      </c>
    </row>
    <row r="182" spans="1:17" ht="14" hidden="1" x14ac:dyDescent="0.15">
      <c r="A182" s="73">
        <v>45</v>
      </c>
      <c r="B182" s="74"/>
      <c r="C182" s="90">
        <f t="shared" si="86"/>
        <v>5530.52</v>
      </c>
      <c r="D182" s="90">
        <f t="shared" si="87"/>
        <v>4542.5200000000004</v>
      </c>
      <c r="E182" s="90">
        <f t="shared" si="88"/>
        <v>3974.04</v>
      </c>
      <c r="F182" s="90">
        <f t="shared" si="89"/>
        <v>2957.16</v>
      </c>
      <c r="G182" s="82"/>
      <c r="I182" s="90">
        <v>7277</v>
      </c>
      <c r="J182" s="90">
        <v>5977</v>
      </c>
      <c r="K182" s="89">
        <v>5229</v>
      </c>
      <c r="L182" s="89">
        <v>3891</v>
      </c>
      <c r="M182" s="80"/>
      <c r="N182" s="80">
        <f t="shared" si="90"/>
        <v>5530.52</v>
      </c>
      <c r="O182" s="80">
        <f t="shared" si="91"/>
        <v>4542.5200000000004</v>
      </c>
      <c r="P182" s="80">
        <f t="shared" si="92"/>
        <v>3974.04</v>
      </c>
      <c r="Q182" s="80">
        <f t="shared" si="93"/>
        <v>2957.16</v>
      </c>
    </row>
    <row r="183" spans="1:17" ht="14" hidden="1" x14ac:dyDescent="0.15">
      <c r="A183" s="73">
        <v>46</v>
      </c>
      <c r="B183" s="74"/>
      <c r="C183" s="90">
        <f t="shared" si="86"/>
        <v>5658.2</v>
      </c>
      <c r="D183" s="90">
        <f t="shared" si="87"/>
        <v>4645.12</v>
      </c>
      <c r="E183" s="90">
        <f t="shared" si="88"/>
        <v>4076.64</v>
      </c>
      <c r="F183" s="90">
        <f t="shared" si="89"/>
        <v>3031.64</v>
      </c>
      <c r="G183" s="82"/>
      <c r="I183" s="90">
        <v>7445</v>
      </c>
      <c r="J183" s="90">
        <v>6112</v>
      </c>
      <c r="K183" s="89">
        <v>5364</v>
      </c>
      <c r="L183" s="89">
        <v>3989</v>
      </c>
      <c r="M183" s="80"/>
      <c r="N183" s="80">
        <f t="shared" si="90"/>
        <v>5658.2</v>
      </c>
      <c r="O183" s="80">
        <f t="shared" si="91"/>
        <v>4645.12</v>
      </c>
      <c r="P183" s="80">
        <f t="shared" si="92"/>
        <v>4076.64</v>
      </c>
      <c r="Q183" s="80">
        <f t="shared" si="93"/>
        <v>3031.64</v>
      </c>
    </row>
    <row r="184" spans="1:17" ht="14" hidden="1" x14ac:dyDescent="0.15">
      <c r="A184" s="73">
        <v>47</v>
      </c>
      <c r="B184" s="74"/>
      <c r="C184" s="90">
        <f t="shared" si="86"/>
        <v>5790.4400000000005</v>
      </c>
      <c r="D184" s="90">
        <f t="shared" si="87"/>
        <v>4750</v>
      </c>
      <c r="E184" s="90">
        <f t="shared" si="88"/>
        <v>4180</v>
      </c>
      <c r="F184" s="90">
        <f t="shared" si="89"/>
        <v>3109.16</v>
      </c>
      <c r="G184" s="82"/>
      <c r="I184" s="90">
        <v>7619</v>
      </c>
      <c r="J184" s="90">
        <v>6250</v>
      </c>
      <c r="K184" s="89">
        <v>5500</v>
      </c>
      <c r="L184" s="89">
        <v>4091</v>
      </c>
      <c r="M184" s="80"/>
      <c r="N184" s="80">
        <f t="shared" si="90"/>
        <v>5790.4400000000005</v>
      </c>
      <c r="O184" s="80">
        <f t="shared" si="91"/>
        <v>4750</v>
      </c>
      <c r="P184" s="80">
        <f t="shared" si="92"/>
        <v>4180</v>
      </c>
      <c r="Q184" s="80">
        <f t="shared" si="93"/>
        <v>3109.16</v>
      </c>
    </row>
    <row r="185" spans="1:17" ht="14" hidden="1" x14ac:dyDescent="0.15">
      <c r="A185" s="73">
        <v>48</v>
      </c>
      <c r="B185" s="74"/>
      <c r="C185" s="90">
        <f t="shared" si="86"/>
        <v>5923.4400000000005</v>
      </c>
      <c r="D185" s="90">
        <f t="shared" si="87"/>
        <v>4857.16</v>
      </c>
      <c r="E185" s="90">
        <f t="shared" si="88"/>
        <v>4286.3999999999996</v>
      </c>
      <c r="F185" s="90">
        <f t="shared" si="89"/>
        <v>3188.2</v>
      </c>
      <c r="G185" s="82"/>
      <c r="I185" s="90">
        <v>7794</v>
      </c>
      <c r="J185" s="90">
        <v>6391</v>
      </c>
      <c r="K185" s="89">
        <v>5640</v>
      </c>
      <c r="L185" s="89">
        <v>4195</v>
      </c>
      <c r="M185" s="80"/>
      <c r="N185" s="80">
        <f t="shared" si="90"/>
        <v>5923.4400000000005</v>
      </c>
      <c r="O185" s="80">
        <f t="shared" si="91"/>
        <v>4857.16</v>
      </c>
      <c r="P185" s="80">
        <f t="shared" si="92"/>
        <v>4286.3999999999996</v>
      </c>
      <c r="Q185" s="80">
        <f t="shared" si="93"/>
        <v>3188.2</v>
      </c>
    </row>
    <row r="186" spans="1:17" ht="14" hidden="1" x14ac:dyDescent="0.15">
      <c r="A186" s="73">
        <v>49</v>
      </c>
      <c r="B186" s="74"/>
      <c r="C186" s="90">
        <f t="shared" si="86"/>
        <v>6060.24</v>
      </c>
      <c r="D186" s="90">
        <f t="shared" si="87"/>
        <v>4966.6000000000004</v>
      </c>
      <c r="E186" s="90">
        <f t="shared" si="88"/>
        <v>4394.32</v>
      </c>
      <c r="F186" s="90">
        <f t="shared" si="89"/>
        <v>3268</v>
      </c>
      <c r="G186" s="82"/>
      <c r="I186" s="90">
        <v>7974</v>
      </c>
      <c r="J186" s="90">
        <v>6535</v>
      </c>
      <c r="K186" s="89">
        <v>5782</v>
      </c>
      <c r="L186" s="89">
        <v>4300</v>
      </c>
      <c r="M186" s="80"/>
      <c r="N186" s="80">
        <f t="shared" si="90"/>
        <v>6060.24</v>
      </c>
      <c r="O186" s="80">
        <f t="shared" si="91"/>
        <v>4966.6000000000004</v>
      </c>
      <c r="P186" s="80">
        <f t="shared" si="92"/>
        <v>4394.32</v>
      </c>
      <c r="Q186" s="80">
        <f t="shared" si="93"/>
        <v>3268</v>
      </c>
    </row>
    <row r="187" spans="1:17" ht="14" hidden="1" x14ac:dyDescent="0.15">
      <c r="A187" s="73">
        <v>50</v>
      </c>
      <c r="B187" s="74"/>
      <c r="C187" s="90">
        <f t="shared" si="86"/>
        <v>6200.08</v>
      </c>
      <c r="D187" s="90">
        <f t="shared" si="87"/>
        <v>5079.84</v>
      </c>
      <c r="E187" s="90">
        <f t="shared" si="88"/>
        <v>4503.76</v>
      </c>
      <c r="F187" s="90">
        <f t="shared" si="89"/>
        <v>3350.84</v>
      </c>
      <c r="G187" s="82"/>
      <c r="I187" s="90">
        <v>8158</v>
      </c>
      <c r="J187" s="90">
        <v>6684</v>
      </c>
      <c r="K187" s="89">
        <v>5926</v>
      </c>
      <c r="L187" s="89">
        <v>4409</v>
      </c>
      <c r="M187" s="80"/>
      <c r="N187" s="80">
        <f t="shared" si="90"/>
        <v>6200.08</v>
      </c>
      <c r="O187" s="80">
        <f t="shared" si="91"/>
        <v>5079.84</v>
      </c>
      <c r="P187" s="80">
        <f t="shared" si="92"/>
        <v>4503.76</v>
      </c>
      <c r="Q187" s="80">
        <f t="shared" si="93"/>
        <v>3350.84</v>
      </c>
    </row>
    <row r="188" spans="1:17" ht="14" hidden="1" x14ac:dyDescent="0.15">
      <c r="A188" s="73">
        <v>51</v>
      </c>
      <c r="B188" s="74"/>
      <c r="C188" s="90">
        <f t="shared" si="86"/>
        <v>6342.96</v>
      </c>
      <c r="D188" s="90">
        <f t="shared" si="87"/>
        <v>5194.6000000000004</v>
      </c>
      <c r="E188" s="90">
        <f t="shared" si="88"/>
        <v>4616.24</v>
      </c>
      <c r="F188" s="90">
        <f t="shared" si="89"/>
        <v>3434.44</v>
      </c>
      <c r="G188" s="82"/>
      <c r="I188" s="90">
        <v>8346</v>
      </c>
      <c r="J188" s="90">
        <v>6835</v>
      </c>
      <c r="K188" s="89">
        <v>6074</v>
      </c>
      <c r="L188" s="89">
        <v>4519</v>
      </c>
      <c r="M188" s="80"/>
      <c r="N188" s="80">
        <f t="shared" si="90"/>
        <v>6342.96</v>
      </c>
      <c r="O188" s="80">
        <f t="shared" si="91"/>
        <v>5194.6000000000004</v>
      </c>
      <c r="P188" s="80">
        <f t="shared" si="92"/>
        <v>4616.24</v>
      </c>
      <c r="Q188" s="80">
        <f t="shared" si="93"/>
        <v>3434.44</v>
      </c>
    </row>
    <row r="189" spans="1:17" ht="14" hidden="1" x14ac:dyDescent="0.15">
      <c r="A189" s="73">
        <v>52</v>
      </c>
      <c r="B189" s="74"/>
      <c r="C189" s="90">
        <f t="shared" si="86"/>
        <v>6488.88</v>
      </c>
      <c r="D189" s="90">
        <f t="shared" si="87"/>
        <v>5311.64</v>
      </c>
      <c r="E189" s="90">
        <f t="shared" si="88"/>
        <v>4732.5200000000004</v>
      </c>
      <c r="F189" s="90">
        <f t="shared" si="89"/>
        <v>3520.32</v>
      </c>
      <c r="G189" s="82"/>
      <c r="I189" s="90">
        <v>8538</v>
      </c>
      <c r="J189" s="90">
        <v>6989</v>
      </c>
      <c r="K189" s="89">
        <v>6227</v>
      </c>
      <c r="L189" s="89">
        <v>4632</v>
      </c>
      <c r="M189" s="80"/>
      <c r="N189" s="80">
        <f t="shared" si="90"/>
        <v>6488.88</v>
      </c>
      <c r="O189" s="80">
        <f t="shared" si="91"/>
        <v>5311.64</v>
      </c>
      <c r="P189" s="80">
        <f t="shared" si="92"/>
        <v>4732.5200000000004</v>
      </c>
      <c r="Q189" s="80">
        <f t="shared" si="93"/>
        <v>3520.32</v>
      </c>
    </row>
    <row r="190" spans="1:17" ht="14" hidden="1" x14ac:dyDescent="0.15">
      <c r="A190" s="73">
        <v>53</v>
      </c>
      <c r="B190" s="74"/>
      <c r="C190" s="90">
        <f t="shared" si="86"/>
        <v>6637.08</v>
      </c>
      <c r="D190" s="90">
        <f t="shared" si="87"/>
        <v>5432.4800000000005</v>
      </c>
      <c r="E190" s="90">
        <f t="shared" si="88"/>
        <v>4850.32</v>
      </c>
      <c r="F190" s="90">
        <f t="shared" si="89"/>
        <v>3607.7200000000003</v>
      </c>
      <c r="G190" s="82"/>
      <c r="I190" s="90">
        <v>8733</v>
      </c>
      <c r="J190" s="90">
        <v>7148</v>
      </c>
      <c r="K190" s="89">
        <v>6382</v>
      </c>
      <c r="L190" s="89">
        <v>4747</v>
      </c>
      <c r="M190" s="80"/>
      <c r="N190" s="80">
        <f t="shared" si="90"/>
        <v>6637.08</v>
      </c>
      <c r="O190" s="80">
        <f t="shared" si="91"/>
        <v>5432.4800000000005</v>
      </c>
      <c r="P190" s="80">
        <f t="shared" si="92"/>
        <v>4850.32</v>
      </c>
      <c r="Q190" s="80">
        <f t="shared" si="93"/>
        <v>3607.7200000000003</v>
      </c>
    </row>
    <row r="191" spans="1:17" ht="14" hidden="1" x14ac:dyDescent="0.15">
      <c r="A191" s="73">
        <v>54</v>
      </c>
      <c r="B191" s="74"/>
      <c r="C191" s="90">
        <f t="shared" si="86"/>
        <v>6787.56</v>
      </c>
      <c r="D191" s="90">
        <f t="shared" si="87"/>
        <v>5554.08</v>
      </c>
      <c r="E191" s="90">
        <f t="shared" si="88"/>
        <v>4969.6400000000003</v>
      </c>
      <c r="F191" s="90">
        <f t="shared" si="89"/>
        <v>3696.64</v>
      </c>
      <c r="G191" s="82"/>
      <c r="I191" s="90">
        <v>8931</v>
      </c>
      <c r="J191" s="90">
        <v>7308</v>
      </c>
      <c r="K191" s="89">
        <v>6539</v>
      </c>
      <c r="L191" s="89">
        <v>4864</v>
      </c>
      <c r="M191" s="80"/>
      <c r="N191" s="80">
        <f t="shared" si="90"/>
        <v>6787.56</v>
      </c>
      <c r="O191" s="80">
        <f t="shared" si="91"/>
        <v>5554.08</v>
      </c>
      <c r="P191" s="80">
        <f t="shared" si="92"/>
        <v>4969.6400000000003</v>
      </c>
      <c r="Q191" s="80">
        <f t="shared" si="93"/>
        <v>3696.64</v>
      </c>
    </row>
    <row r="192" spans="1:17" ht="14" hidden="1" x14ac:dyDescent="0.15">
      <c r="A192" s="73">
        <v>55</v>
      </c>
      <c r="B192" s="74"/>
      <c r="C192" s="90">
        <f t="shared" si="86"/>
        <v>6942.6</v>
      </c>
      <c r="D192" s="90">
        <f t="shared" si="87"/>
        <v>5677.96</v>
      </c>
      <c r="E192" s="90">
        <f t="shared" si="88"/>
        <v>5092</v>
      </c>
      <c r="F192" s="90">
        <f t="shared" si="89"/>
        <v>3787.84</v>
      </c>
      <c r="G192" s="82"/>
      <c r="I192" s="90">
        <v>9135</v>
      </c>
      <c r="J192" s="90">
        <v>7471</v>
      </c>
      <c r="K192" s="89">
        <v>6700</v>
      </c>
      <c r="L192" s="89">
        <v>4984</v>
      </c>
      <c r="M192" s="80"/>
      <c r="N192" s="80">
        <f t="shared" si="90"/>
        <v>6942.6</v>
      </c>
      <c r="O192" s="80">
        <f t="shared" si="91"/>
        <v>5677.96</v>
      </c>
      <c r="P192" s="80">
        <f t="shared" si="92"/>
        <v>5092</v>
      </c>
      <c r="Q192" s="80">
        <f t="shared" si="93"/>
        <v>3787.84</v>
      </c>
    </row>
    <row r="193" spans="1:17" ht="14" hidden="1" x14ac:dyDescent="0.15">
      <c r="A193" s="73">
        <v>56</v>
      </c>
      <c r="B193" s="74"/>
      <c r="C193" s="90">
        <f t="shared" si="86"/>
        <v>7099.92</v>
      </c>
      <c r="D193" s="90">
        <f t="shared" si="87"/>
        <v>5805.64</v>
      </c>
      <c r="E193" s="90">
        <f t="shared" si="88"/>
        <v>5216.6400000000003</v>
      </c>
      <c r="F193" s="90">
        <f t="shared" si="89"/>
        <v>3881.32</v>
      </c>
      <c r="G193" s="82"/>
      <c r="I193" s="90">
        <v>9342</v>
      </c>
      <c r="J193" s="90">
        <v>7639</v>
      </c>
      <c r="K193" s="89">
        <v>6864</v>
      </c>
      <c r="L193" s="89">
        <v>5107</v>
      </c>
      <c r="M193" s="80"/>
      <c r="N193" s="80">
        <f t="shared" si="90"/>
        <v>7099.92</v>
      </c>
      <c r="O193" s="80">
        <f t="shared" si="91"/>
        <v>5805.64</v>
      </c>
      <c r="P193" s="80">
        <f t="shared" si="92"/>
        <v>5216.6400000000003</v>
      </c>
      <c r="Q193" s="80">
        <f t="shared" si="93"/>
        <v>3881.32</v>
      </c>
    </row>
    <row r="194" spans="1:17" ht="14" hidden="1" x14ac:dyDescent="0.15">
      <c r="A194" s="73">
        <v>57</v>
      </c>
      <c r="B194" s="74"/>
      <c r="C194" s="90">
        <f t="shared" si="86"/>
        <v>7258.76</v>
      </c>
      <c r="D194" s="90">
        <f t="shared" si="87"/>
        <v>5934.08</v>
      </c>
      <c r="E194" s="90">
        <f t="shared" si="88"/>
        <v>5342.04</v>
      </c>
      <c r="F194" s="90">
        <f t="shared" si="89"/>
        <v>3973.28</v>
      </c>
      <c r="G194" s="82"/>
      <c r="I194" s="90">
        <v>9551</v>
      </c>
      <c r="J194" s="90">
        <v>7808</v>
      </c>
      <c r="K194" s="89">
        <v>7029</v>
      </c>
      <c r="L194" s="89">
        <v>5228</v>
      </c>
      <c r="M194" s="80"/>
      <c r="N194" s="80">
        <f t="shared" si="90"/>
        <v>7258.76</v>
      </c>
      <c r="O194" s="80">
        <f t="shared" si="91"/>
        <v>5934.08</v>
      </c>
      <c r="P194" s="80">
        <f t="shared" si="92"/>
        <v>5342.04</v>
      </c>
      <c r="Q194" s="80">
        <f t="shared" si="93"/>
        <v>3973.28</v>
      </c>
    </row>
    <row r="195" spans="1:17" ht="14" hidden="1" x14ac:dyDescent="0.15">
      <c r="A195" s="73">
        <v>58</v>
      </c>
      <c r="B195" s="74"/>
      <c r="C195" s="90">
        <f t="shared" si="86"/>
        <v>7422.16</v>
      </c>
      <c r="D195" s="90">
        <f t="shared" si="87"/>
        <v>6066.32</v>
      </c>
      <c r="E195" s="90">
        <f t="shared" si="88"/>
        <v>5470.4800000000005</v>
      </c>
      <c r="F195" s="90">
        <f t="shared" si="89"/>
        <v>4069.8</v>
      </c>
      <c r="G195" s="82"/>
      <c r="I195" s="90">
        <v>9766</v>
      </c>
      <c r="J195" s="90">
        <v>7982</v>
      </c>
      <c r="K195" s="89">
        <v>7198</v>
      </c>
      <c r="L195" s="89">
        <v>5355</v>
      </c>
      <c r="M195" s="80"/>
      <c r="N195" s="80">
        <f t="shared" si="90"/>
        <v>7422.16</v>
      </c>
      <c r="O195" s="80">
        <f t="shared" si="91"/>
        <v>6066.32</v>
      </c>
      <c r="P195" s="80">
        <f t="shared" si="92"/>
        <v>5470.4800000000005</v>
      </c>
      <c r="Q195" s="80">
        <f t="shared" si="93"/>
        <v>4069.8</v>
      </c>
    </row>
    <row r="196" spans="1:17" ht="14" hidden="1" x14ac:dyDescent="0.15">
      <c r="A196" s="73">
        <v>59</v>
      </c>
      <c r="B196" s="74"/>
      <c r="C196" s="90">
        <f t="shared" si="86"/>
        <v>7589.36</v>
      </c>
      <c r="D196" s="90">
        <f t="shared" si="87"/>
        <v>6200.84</v>
      </c>
      <c r="E196" s="90">
        <f t="shared" si="88"/>
        <v>5603.4800000000005</v>
      </c>
      <c r="F196" s="90">
        <f t="shared" si="89"/>
        <v>4167.84</v>
      </c>
      <c r="G196" s="82"/>
      <c r="I196" s="90">
        <v>9986</v>
      </c>
      <c r="J196" s="90">
        <v>8159</v>
      </c>
      <c r="K196" s="89">
        <v>7373</v>
      </c>
      <c r="L196" s="89">
        <v>5484</v>
      </c>
      <c r="M196" s="80"/>
      <c r="N196" s="80">
        <f t="shared" si="90"/>
        <v>7589.36</v>
      </c>
      <c r="O196" s="80">
        <f t="shared" si="91"/>
        <v>6200.84</v>
      </c>
      <c r="P196" s="80">
        <f t="shared" si="92"/>
        <v>5603.4800000000005</v>
      </c>
      <c r="Q196" s="80">
        <f t="shared" si="93"/>
        <v>4167.84</v>
      </c>
    </row>
    <row r="197" spans="1:17" ht="14" hidden="1" x14ac:dyDescent="0.15">
      <c r="A197" s="73">
        <v>60</v>
      </c>
      <c r="B197" s="74"/>
      <c r="C197" s="90">
        <f t="shared" si="86"/>
        <v>7758.08</v>
      </c>
      <c r="D197" s="90">
        <f t="shared" si="87"/>
        <v>6336.88</v>
      </c>
      <c r="E197" s="90">
        <f t="shared" si="88"/>
        <v>5736.4800000000005</v>
      </c>
      <c r="F197" s="90">
        <f t="shared" si="89"/>
        <v>4266.6400000000003</v>
      </c>
      <c r="G197" s="82"/>
      <c r="I197" s="90">
        <v>10208</v>
      </c>
      <c r="J197" s="90">
        <v>8338</v>
      </c>
      <c r="K197" s="89">
        <v>7548</v>
      </c>
      <c r="L197" s="89">
        <v>5614</v>
      </c>
      <c r="M197" s="80"/>
      <c r="N197" s="80">
        <f t="shared" si="90"/>
        <v>7758.08</v>
      </c>
      <c r="O197" s="80">
        <f t="shared" si="91"/>
        <v>6336.88</v>
      </c>
      <c r="P197" s="80">
        <f t="shared" si="92"/>
        <v>5736.4800000000005</v>
      </c>
      <c r="Q197" s="80">
        <f t="shared" si="93"/>
        <v>4266.6400000000003</v>
      </c>
    </row>
    <row r="198" spans="1:17" ht="14" hidden="1" x14ac:dyDescent="0.15">
      <c r="A198" s="73">
        <v>61</v>
      </c>
      <c r="B198" s="74"/>
      <c r="C198" s="90">
        <f t="shared" si="86"/>
        <v>8645</v>
      </c>
      <c r="D198" s="90">
        <f t="shared" si="87"/>
        <v>7058.88</v>
      </c>
      <c r="E198" s="90">
        <f t="shared" si="88"/>
        <v>6438.72</v>
      </c>
      <c r="F198" s="90">
        <f t="shared" si="89"/>
        <v>4790.28</v>
      </c>
      <c r="G198" s="82"/>
      <c r="I198" s="90">
        <v>11375</v>
      </c>
      <c r="J198" s="90">
        <v>9288</v>
      </c>
      <c r="K198" s="89">
        <v>8472</v>
      </c>
      <c r="L198" s="89">
        <v>6303</v>
      </c>
      <c r="M198" s="80"/>
      <c r="N198" s="80">
        <f t="shared" si="90"/>
        <v>8645</v>
      </c>
      <c r="O198" s="80">
        <f t="shared" si="91"/>
        <v>7058.88</v>
      </c>
      <c r="P198" s="80">
        <f t="shared" si="92"/>
        <v>6438.72</v>
      </c>
      <c r="Q198" s="80">
        <f t="shared" si="93"/>
        <v>4790.28</v>
      </c>
    </row>
    <row r="199" spans="1:17" ht="14" hidden="1" x14ac:dyDescent="0.15">
      <c r="A199" s="73">
        <v>62</v>
      </c>
      <c r="B199" s="74"/>
      <c r="C199" s="90">
        <f t="shared" si="86"/>
        <v>9605.64</v>
      </c>
      <c r="D199" s="90">
        <f t="shared" si="87"/>
        <v>7839.4000000000005</v>
      </c>
      <c r="E199" s="90">
        <f t="shared" si="88"/>
        <v>7201</v>
      </c>
      <c r="F199" s="90">
        <f t="shared" si="89"/>
        <v>5355.72</v>
      </c>
      <c r="G199" s="82"/>
      <c r="I199" s="90">
        <v>12639</v>
      </c>
      <c r="J199" s="90">
        <v>10315</v>
      </c>
      <c r="K199" s="89">
        <v>9475</v>
      </c>
      <c r="L199" s="89">
        <v>7047</v>
      </c>
      <c r="M199" s="80"/>
      <c r="N199" s="80">
        <f t="shared" si="90"/>
        <v>9605.64</v>
      </c>
      <c r="O199" s="80">
        <f t="shared" si="91"/>
        <v>7839.4000000000005</v>
      </c>
      <c r="P199" s="80">
        <f t="shared" si="92"/>
        <v>7201</v>
      </c>
      <c r="Q199" s="80">
        <f t="shared" si="93"/>
        <v>5355.72</v>
      </c>
    </row>
    <row r="200" spans="1:17" ht="14" hidden="1" x14ac:dyDescent="0.15">
      <c r="A200" s="73">
        <v>63</v>
      </c>
      <c r="B200" s="74"/>
      <c r="C200" s="90">
        <f t="shared" si="86"/>
        <v>10637.72</v>
      </c>
      <c r="D200" s="90">
        <f t="shared" si="87"/>
        <v>8682.24</v>
      </c>
      <c r="E200" s="90">
        <f t="shared" si="88"/>
        <v>8019.52</v>
      </c>
      <c r="F200" s="90">
        <f t="shared" si="89"/>
        <v>5965.24</v>
      </c>
      <c r="G200" s="82"/>
      <c r="I200" s="90">
        <v>13997</v>
      </c>
      <c r="J200" s="90">
        <v>11424</v>
      </c>
      <c r="K200" s="89">
        <v>10552</v>
      </c>
      <c r="L200" s="89">
        <v>7849</v>
      </c>
      <c r="M200" s="80"/>
      <c r="N200" s="80">
        <f t="shared" si="90"/>
        <v>10637.72</v>
      </c>
      <c r="O200" s="80">
        <f t="shared" si="91"/>
        <v>8682.24</v>
      </c>
      <c r="P200" s="80">
        <f t="shared" si="92"/>
        <v>8019.52</v>
      </c>
      <c r="Q200" s="80">
        <f t="shared" si="93"/>
        <v>5965.24</v>
      </c>
    </row>
    <row r="201" spans="1:17" ht="14" hidden="1" x14ac:dyDescent="0.15">
      <c r="A201" s="73">
        <v>64</v>
      </c>
      <c r="B201" s="74"/>
      <c r="C201" s="90">
        <f t="shared" si="86"/>
        <v>11742.76</v>
      </c>
      <c r="D201" s="90">
        <f t="shared" si="87"/>
        <v>9586.64</v>
      </c>
      <c r="E201" s="90">
        <f t="shared" si="88"/>
        <v>8896.56</v>
      </c>
      <c r="F201" s="90">
        <f t="shared" si="89"/>
        <v>6617.32</v>
      </c>
      <c r="G201" s="82"/>
      <c r="I201" s="90">
        <v>15451</v>
      </c>
      <c r="J201" s="90">
        <v>12614</v>
      </c>
      <c r="K201" s="89">
        <v>11706</v>
      </c>
      <c r="L201" s="89">
        <v>8707</v>
      </c>
      <c r="M201" s="80"/>
      <c r="N201" s="80">
        <f t="shared" si="90"/>
        <v>11742.76</v>
      </c>
      <c r="O201" s="80">
        <f t="shared" si="91"/>
        <v>9586.64</v>
      </c>
      <c r="P201" s="80">
        <f t="shared" si="92"/>
        <v>8896.56</v>
      </c>
      <c r="Q201" s="80">
        <f t="shared" si="93"/>
        <v>6617.32</v>
      </c>
    </row>
    <row r="202" spans="1:17" ht="14" hidden="1" x14ac:dyDescent="0.15">
      <c r="A202" s="73">
        <v>65</v>
      </c>
      <c r="B202" s="74"/>
      <c r="C202" s="90">
        <f t="shared" si="86"/>
        <v>12920</v>
      </c>
      <c r="D202" s="90">
        <f t="shared" si="87"/>
        <v>10551.08</v>
      </c>
      <c r="E202" s="90">
        <f t="shared" si="88"/>
        <v>9831.36</v>
      </c>
      <c r="F202" s="90">
        <f t="shared" si="89"/>
        <v>7312.72</v>
      </c>
      <c r="G202" s="82"/>
      <c r="I202" s="90">
        <v>17000</v>
      </c>
      <c r="J202" s="90">
        <v>13883</v>
      </c>
      <c r="K202" s="89">
        <v>12936</v>
      </c>
      <c r="L202" s="89">
        <v>9622</v>
      </c>
      <c r="M202" s="80"/>
      <c r="N202" s="80">
        <f t="shared" si="90"/>
        <v>12920</v>
      </c>
      <c r="O202" s="80">
        <f t="shared" si="91"/>
        <v>10551.08</v>
      </c>
      <c r="P202" s="80">
        <f t="shared" si="92"/>
        <v>9831.36</v>
      </c>
      <c r="Q202" s="80">
        <f t="shared" si="93"/>
        <v>7312.72</v>
      </c>
    </row>
    <row r="203" spans="1:17" ht="14" hidden="1" x14ac:dyDescent="0.15">
      <c r="A203" s="73">
        <v>66</v>
      </c>
      <c r="B203" s="74"/>
      <c r="C203" s="90">
        <f t="shared" si="86"/>
        <v>14169.44</v>
      </c>
      <c r="D203" s="90">
        <f t="shared" si="87"/>
        <v>11578.6</v>
      </c>
      <c r="E203" s="90">
        <f t="shared" si="88"/>
        <v>10824.68</v>
      </c>
      <c r="F203" s="90">
        <f t="shared" si="89"/>
        <v>8051.4400000000005</v>
      </c>
      <c r="G203" s="82"/>
      <c r="I203" s="90">
        <v>18644</v>
      </c>
      <c r="J203" s="90">
        <v>15235</v>
      </c>
      <c r="K203" s="89">
        <v>14243</v>
      </c>
      <c r="L203" s="89">
        <v>10594</v>
      </c>
      <c r="M203" s="80"/>
      <c r="N203" s="80">
        <f t="shared" si="90"/>
        <v>14169.44</v>
      </c>
      <c r="O203" s="80">
        <f t="shared" si="91"/>
        <v>11578.6</v>
      </c>
      <c r="P203" s="80">
        <f t="shared" si="92"/>
        <v>10824.68</v>
      </c>
      <c r="Q203" s="80">
        <f t="shared" si="93"/>
        <v>8051.4400000000005</v>
      </c>
    </row>
    <row r="204" spans="1:17" ht="14" hidden="1" x14ac:dyDescent="0.15">
      <c r="A204" s="73">
        <v>67</v>
      </c>
      <c r="B204" s="74"/>
      <c r="C204" s="90">
        <f t="shared" si="86"/>
        <v>15491.08</v>
      </c>
      <c r="D204" s="90">
        <f t="shared" si="87"/>
        <v>12665.4</v>
      </c>
      <c r="E204" s="90">
        <f t="shared" si="88"/>
        <v>11875.76</v>
      </c>
      <c r="F204" s="90">
        <f t="shared" si="89"/>
        <v>8833.48</v>
      </c>
      <c r="G204" s="82"/>
      <c r="I204" s="90">
        <v>20383</v>
      </c>
      <c r="J204" s="90">
        <v>16665</v>
      </c>
      <c r="K204" s="89">
        <v>15626</v>
      </c>
      <c r="L204" s="89">
        <v>11623</v>
      </c>
      <c r="M204" s="80"/>
      <c r="N204" s="80">
        <f t="shared" si="90"/>
        <v>15491.08</v>
      </c>
      <c r="O204" s="80">
        <f t="shared" si="91"/>
        <v>12665.4</v>
      </c>
      <c r="P204" s="80">
        <f t="shared" si="92"/>
        <v>11875.76</v>
      </c>
      <c r="Q204" s="80">
        <f t="shared" si="93"/>
        <v>8833.48</v>
      </c>
    </row>
    <row r="205" spans="1:17" ht="14" hidden="1" x14ac:dyDescent="0.15">
      <c r="A205" s="73">
        <v>68</v>
      </c>
      <c r="B205" s="74"/>
      <c r="C205" s="90">
        <f t="shared" si="86"/>
        <v>16886.439999999999</v>
      </c>
      <c r="D205" s="90">
        <f t="shared" si="87"/>
        <v>13813.76</v>
      </c>
      <c r="E205" s="90">
        <f t="shared" si="88"/>
        <v>12982.32</v>
      </c>
      <c r="F205" s="90">
        <f t="shared" si="89"/>
        <v>9657.32</v>
      </c>
      <c r="G205" s="82"/>
      <c r="I205" s="90">
        <v>22219</v>
      </c>
      <c r="J205" s="90">
        <v>18176</v>
      </c>
      <c r="K205" s="89">
        <v>17082</v>
      </c>
      <c r="L205" s="89">
        <v>12707</v>
      </c>
      <c r="M205" s="80"/>
      <c r="N205" s="80">
        <f t="shared" si="90"/>
        <v>16886.439999999999</v>
      </c>
      <c r="O205" s="80">
        <f t="shared" si="91"/>
        <v>13813.76</v>
      </c>
      <c r="P205" s="80">
        <f t="shared" si="92"/>
        <v>12982.32</v>
      </c>
      <c r="Q205" s="80">
        <f t="shared" si="93"/>
        <v>9657.32</v>
      </c>
    </row>
    <row r="206" spans="1:17" ht="14" hidden="1" x14ac:dyDescent="0.15">
      <c r="A206" s="73">
        <v>69</v>
      </c>
      <c r="B206" s="74"/>
      <c r="C206" s="90">
        <f t="shared" si="86"/>
        <v>18352.48</v>
      </c>
      <c r="D206" s="90">
        <f t="shared" si="87"/>
        <v>15021.4</v>
      </c>
      <c r="E206" s="90">
        <f t="shared" si="88"/>
        <v>14149.68</v>
      </c>
      <c r="F206" s="90">
        <f t="shared" si="89"/>
        <v>10525.24</v>
      </c>
      <c r="G206" s="82"/>
      <c r="I206" s="90">
        <v>24148</v>
      </c>
      <c r="J206" s="90">
        <v>19765</v>
      </c>
      <c r="K206" s="89">
        <v>18618</v>
      </c>
      <c r="L206" s="89">
        <v>13849</v>
      </c>
      <c r="M206" s="80"/>
      <c r="N206" s="80">
        <f t="shared" si="90"/>
        <v>18352.48</v>
      </c>
      <c r="O206" s="80">
        <f t="shared" si="91"/>
        <v>15021.4</v>
      </c>
      <c r="P206" s="80">
        <f t="shared" si="92"/>
        <v>14149.68</v>
      </c>
      <c r="Q206" s="80">
        <f t="shared" si="93"/>
        <v>10525.24</v>
      </c>
    </row>
    <row r="207" spans="1:17" ht="14" hidden="1" x14ac:dyDescent="0.15">
      <c r="A207" s="73">
        <v>70</v>
      </c>
      <c r="B207" s="74"/>
      <c r="C207" s="90">
        <f t="shared" si="86"/>
        <v>19892.240000000002</v>
      </c>
      <c r="D207" s="90">
        <f t="shared" si="87"/>
        <v>16294.4</v>
      </c>
      <c r="E207" s="90">
        <f t="shared" si="88"/>
        <v>15375.56</v>
      </c>
      <c r="F207" s="90">
        <f t="shared" si="89"/>
        <v>11436.48</v>
      </c>
      <c r="G207" s="82"/>
      <c r="I207" s="90">
        <v>26174</v>
      </c>
      <c r="J207" s="90">
        <v>21440</v>
      </c>
      <c r="K207" s="89">
        <v>20231</v>
      </c>
      <c r="L207" s="89">
        <v>15048</v>
      </c>
      <c r="M207" s="80"/>
      <c r="N207" s="80">
        <f t="shared" si="90"/>
        <v>19892.240000000002</v>
      </c>
      <c r="O207" s="80">
        <f t="shared" si="91"/>
        <v>16294.4</v>
      </c>
      <c r="P207" s="80">
        <f t="shared" si="92"/>
        <v>15375.56</v>
      </c>
      <c r="Q207" s="80">
        <f t="shared" si="93"/>
        <v>11436.48</v>
      </c>
    </row>
    <row r="208" spans="1:17" ht="14" hidden="1" x14ac:dyDescent="0.15">
      <c r="A208" s="73">
        <v>71</v>
      </c>
      <c r="B208" s="74"/>
      <c r="C208" s="90">
        <f t="shared" si="86"/>
        <v>21504.959999999999</v>
      </c>
      <c r="D208" s="90">
        <f t="shared" si="87"/>
        <v>17624.400000000001</v>
      </c>
      <c r="E208" s="90">
        <f t="shared" si="88"/>
        <v>16656.16</v>
      </c>
      <c r="F208" s="90">
        <f t="shared" si="89"/>
        <v>12390.28</v>
      </c>
      <c r="G208" s="82"/>
      <c r="I208" s="90">
        <v>28296</v>
      </c>
      <c r="J208" s="90">
        <v>23190</v>
      </c>
      <c r="K208" s="89">
        <v>21916</v>
      </c>
      <c r="L208" s="89">
        <v>16303</v>
      </c>
      <c r="M208" s="80"/>
      <c r="N208" s="80">
        <f t="shared" si="90"/>
        <v>21504.959999999999</v>
      </c>
      <c r="O208" s="80">
        <f t="shared" si="91"/>
        <v>17624.400000000001</v>
      </c>
      <c r="P208" s="80">
        <f t="shared" si="92"/>
        <v>16656.16</v>
      </c>
      <c r="Q208" s="80">
        <f t="shared" si="93"/>
        <v>12390.28</v>
      </c>
    </row>
    <row r="209" spans="1:17" ht="14" hidden="1" x14ac:dyDescent="0.15">
      <c r="A209" s="73">
        <v>72</v>
      </c>
      <c r="B209" s="74"/>
      <c r="C209" s="90">
        <f t="shared" si="86"/>
        <v>23189.88</v>
      </c>
      <c r="D209" s="90">
        <f t="shared" si="87"/>
        <v>19017.48</v>
      </c>
      <c r="E209" s="90">
        <f t="shared" si="88"/>
        <v>17997.560000000001</v>
      </c>
      <c r="F209" s="90">
        <f t="shared" si="89"/>
        <v>13387.4</v>
      </c>
      <c r="G209" s="82"/>
      <c r="I209" s="90">
        <v>30513</v>
      </c>
      <c r="J209" s="90">
        <v>25023</v>
      </c>
      <c r="K209" s="89">
        <v>23681</v>
      </c>
      <c r="L209" s="89">
        <v>17615</v>
      </c>
      <c r="M209" s="80"/>
      <c r="N209" s="80">
        <f t="shared" si="90"/>
        <v>23189.88</v>
      </c>
      <c r="O209" s="80">
        <f t="shared" si="91"/>
        <v>19017.48</v>
      </c>
      <c r="P209" s="80">
        <f t="shared" si="92"/>
        <v>17997.560000000001</v>
      </c>
      <c r="Q209" s="80">
        <f t="shared" si="93"/>
        <v>13387.4</v>
      </c>
    </row>
    <row r="210" spans="1:17" ht="14" hidden="1" x14ac:dyDescent="0.15">
      <c r="A210" s="73">
        <v>73</v>
      </c>
      <c r="B210" s="74"/>
      <c r="C210" s="90">
        <f t="shared" si="86"/>
        <v>24945.48</v>
      </c>
      <c r="D210" s="90">
        <f t="shared" si="87"/>
        <v>20472.12</v>
      </c>
      <c r="E210" s="90">
        <f t="shared" si="88"/>
        <v>19395.2</v>
      </c>
      <c r="F210" s="90">
        <f t="shared" si="89"/>
        <v>14427.08</v>
      </c>
      <c r="G210" s="82"/>
      <c r="I210" s="90">
        <v>32823</v>
      </c>
      <c r="J210" s="90">
        <v>26937</v>
      </c>
      <c r="K210" s="89">
        <v>25520</v>
      </c>
      <c r="L210" s="89">
        <v>18983</v>
      </c>
      <c r="M210" s="80"/>
      <c r="N210" s="80">
        <f t="shared" si="90"/>
        <v>24945.48</v>
      </c>
      <c r="O210" s="80">
        <f t="shared" si="91"/>
        <v>20472.12</v>
      </c>
      <c r="P210" s="80">
        <f t="shared" si="92"/>
        <v>19395.2</v>
      </c>
      <c r="Q210" s="80">
        <f t="shared" si="93"/>
        <v>14427.08</v>
      </c>
    </row>
    <row r="211" spans="1:17" ht="14" hidden="1" x14ac:dyDescent="0.15">
      <c r="A211" s="73">
        <v>74</v>
      </c>
      <c r="B211" s="74"/>
      <c r="C211" s="90">
        <f t="shared" si="86"/>
        <v>26775.56</v>
      </c>
      <c r="D211" s="90">
        <f t="shared" si="87"/>
        <v>21986.04</v>
      </c>
      <c r="E211" s="90">
        <f t="shared" si="88"/>
        <v>20850.599999999999</v>
      </c>
      <c r="F211" s="90">
        <f t="shared" si="89"/>
        <v>15510.08</v>
      </c>
      <c r="G211" s="82"/>
      <c r="I211" s="90">
        <v>35231</v>
      </c>
      <c r="J211" s="90">
        <v>28929</v>
      </c>
      <c r="K211" s="89">
        <v>27435</v>
      </c>
      <c r="L211" s="89">
        <v>20408</v>
      </c>
      <c r="M211" s="80"/>
      <c r="N211" s="80">
        <f t="shared" si="90"/>
        <v>26775.56</v>
      </c>
      <c r="O211" s="80">
        <f t="shared" si="91"/>
        <v>21986.04</v>
      </c>
      <c r="P211" s="80">
        <f t="shared" si="92"/>
        <v>20850.599999999999</v>
      </c>
      <c r="Q211" s="80">
        <f t="shared" si="93"/>
        <v>15510.08</v>
      </c>
    </row>
    <row r="212" spans="1:17" ht="14" hidden="1" x14ac:dyDescent="0.15">
      <c r="A212" s="73">
        <v>75</v>
      </c>
      <c r="B212" s="74"/>
      <c r="C212" s="90">
        <f t="shared" si="86"/>
        <v>28677.84</v>
      </c>
      <c r="D212" s="90">
        <f t="shared" si="87"/>
        <v>23563.040000000001</v>
      </c>
      <c r="E212" s="90">
        <f t="shared" si="88"/>
        <v>22366.04</v>
      </c>
      <c r="F212" s="90">
        <f t="shared" si="89"/>
        <v>16637.16</v>
      </c>
      <c r="G212" s="82"/>
      <c r="I212" s="90">
        <v>37734</v>
      </c>
      <c r="J212" s="90">
        <v>31004</v>
      </c>
      <c r="K212" s="89">
        <v>29429</v>
      </c>
      <c r="L212" s="89">
        <v>21891</v>
      </c>
      <c r="M212" s="80"/>
      <c r="N212" s="80">
        <f t="shared" si="90"/>
        <v>28677.84</v>
      </c>
      <c r="O212" s="80">
        <f t="shared" si="91"/>
        <v>23563.040000000001</v>
      </c>
      <c r="P212" s="80">
        <f t="shared" si="92"/>
        <v>22366.04</v>
      </c>
      <c r="Q212" s="80">
        <f t="shared" si="93"/>
        <v>16637.16</v>
      </c>
    </row>
    <row r="213" spans="1:17" ht="14" hidden="1" x14ac:dyDescent="0.15">
      <c r="A213" s="73">
        <v>76</v>
      </c>
      <c r="B213" s="74"/>
      <c r="C213" s="90">
        <f t="shared" si="86"/>
        <v>28677.84</v>
      </c>
      <c r="D213" s="90">
        <f t="shared" si="87"/>
        <v>23563.040000000001</v>
      </c>
      <c r="E213" s="90">
        <f t="shared" si="88"/>
        <v>22366.04</v>
      </c>
      <c r="F213" s="90">
        <f t="shared" si="89"/>
        <v>16637.16</v>
      </c>
      <c r="G213" s="82"/>
      <c r="I213" s="90">
        <v>37734</v>
      </c>
      <c r="J213" s="90">
        <v>31004</v>
      </c>
      <c r="K213" s="89">
        <v>29429</v>
      </c>
      <c r="L213" s="89">
        <v>21891</v>
      </c>
      <c r="M213" s="80"/>
      <c r="N213" s="80">
        <f t="shared" si="90"/>
        <v>28677.84</v>
      </c>
      <c r="O213" s="80">
        <f t="shared" si="91"/>
        <v>23563.040000000001</v>
      </c>
      <c r="P213" s="80">
        <f t="shared" si="92"/>
        <v>22366.04</v>
      </c>
      <c r="Q213" s="80">
        <f t="shared" si="93"/>
        <v>16637.16</v>
      </c>
    </row>
    <row r="214" spans="1:17" ht="14" hidden="1" x14ac:dyDescent="0.15">
      <c r="A214" s="73">
        <v>77</v>
      </c>
      <c r="B214" s="74"/>
      <c r="C214" s="90">
        <f t="shared" si="86"/>
        <v>28677.84</v>
      </c>
      <c r="D214" s="90">
        <f t="shared" si="87"/>
        <v>23563.040000000001</v>
      </c>
      <c r="E214" s="90">
        <f t="shared" si="88"/>
        <v>22366.04</v>
      </c>
      <c r="F214" s="90">
        <f t="shared" si="89"/>
        <v>16637.16</v>
      </c>
      <c r="G214" s="82"/>
      <c r="I214" s="90">
        <v>37734</v>
      </c>
      <c r="J214" s="90">
        <v>31004</v>
      </c>
      <c r="K214" s="89">
        <v>29429</v>
      </c>
      <c r="L214" s="89">
        <v>21891</v>
      </c>
      <c r="M214" s="80"/>
      <c r="N214" s="80">
        <f t="shared" si="90"/>
        <v>28677.84</v>
      </c>
      <c r="O214" s="80">
        <f t="shared" si="91"/>
        <v>23563.040000000001</v>
      </c>
      <c r="P214" s="80">
        <f t="shared" si="92"/>
        <v>22366.04</v>
      </c>
      <c r="Q214" s="80">
        <f t="shared" si="93"/>
        <v>16637.16</v>
      </c>
    </row>
    <row r="215" spans="1:17" ht="14" hidden="1" x14ac:dyDescent="0.15">
      <c r="A215" s="73">
        <v>78</v>
      </c>
      <c r="B215" s="74"/>
      <c r="C215" s="90">
        <f t="shared" si="86"/>
        <v>28677.84</v>
      </c>
      <c r="D215" s="90">
        <f t="shared" si="87"/>
        <v>23563.040000000001</v>
      </c>
      <c r="E215" s="90">
        <f t="shared" si="88"/>
        <v>22366.04</v>
      </c>
      <c r="F215" s="90">
        <f t="shared" si="89"/>
        <v>16637.16</v>
      </c>
      <c r="G215" s="82"/>
      <c r="I215" s="90">
        <v>37734</v>
      </c>
      <c r="J215" s="90">
        <v>31004</v>
      </c>
      <c r="K215" s="89">
        <v>29429</v>
      </c>
      <c r="L215" s="89">
        <v>21891</v>
      </c>
      <c r="M215" s="80"/>
      <c r="N215" s="80">
        <f t="shared" si="90"/>
        <v>28677.84</v>
      </c>
      <c r="O215" s="80">
        <f t="shared" si="91"/>
        <v>23563.040000000001</v>
      </c>
      <c r="P215" s="80">
        <f t="shared" si="92"/>
        <v>22366.04</v>
      </c>
      <c r="Q215" s="80">
        <f t="shared" si="93"/>
        <v>16637.16</v>
      </c>
    </row>
    <row r="216" spans="1:17" ht="14" hidden="1" x14ac:dyDescent="0.15">
      <c r="A216" s="73">
        <v>79</v>
      </c>
      <c r="B216" s="74"/>
      <c r="C216" s="90">
        <f t="shared" si="86"/>
        <v>28677.84</v>
      </c>
      <c r="D216" s="90">
        <f t="shared" si="87"/>
        <v>23563.040000000001</v>
      </c>
      <c r="E216" s="90">
        <f t="shared" si="88"/>
        <v>22366.04</v>
      </c>
      <c r="F216" s="90">
        <f t="shared" si="89"/>
        <v>16637.16</v>
      </c>
      <c r="G216" s="82"/>
      <c r="I216" s="90">
        <v>37734</v>
      </c>
      <c r="J216" s="90">
        <v>31004</v>
      </c>
      <c r="K216" s="89">
        <v>29429</v>
      </c>
      <c r="L216" s="89">
        <v>21891</v>
      </c>
      <c r="M216" s="80"/>
      <c r="N216" s="80">
        <f t="shared" si="90"/>
        <v>28677.84</v>
      </c>
      <c r="O216" s="80">
        <f t="shared" si="91"/>
        <v>23563.040000000001</v>
      </c>
      <c r="P216" s="80">
        <f t="shared" si="92"/>
        <v>22366.04</v>
      </c>
      <c r="Q216" s="80">
        <f t="shared" si="93"/>
        <v>16637.16</v>
      </c>
    </row>
    <row r="217" spans="1:17" ht="14" hidden="1" x14ac:dyDescent="0.15">
      <c r="A217" s="73">
        <v>80</v>
      </c>
      <c r="B217" s="74"/>
      <c r="C217" s="90">
        <f t="shared" si="86"/>
        <v>28677.84</v>
      </c>
      <c r="D217" s="90">
        <f t="shared" si="87"/>
        <v>23563.040000000001</v>
      </c>
      <c r="E217" s="90">
        <f t="shared" si="88"/>
        <v>22366.04</v>
      </c>
      <c r="F217" s="90">
        <f t="shared" si="89"/>
        <v>16637.16</v>
      </c>
      <c r="G217" s="82"/>
      <c r="I217" s="90">
        <v>37734</v>
      </c>
      <c r="J217" s="90">
        <v>31004</v>
      </c>
      <c r="K217" s="89">
        <v>29429</v>
      </c>
      <c r="L217" s="89">
        <v>21891</v>
      </c>
      <c r="M217" s="80"/>
      <c r="N217" s="80">
        <f t="shared" si="90"/>
        <v>28677.84</v>
      </c>
      <c r="O217" s="80">
        <f t="shared" si="91"/>
        <v>23563.040000000001</v>
      </c>
      <c r="P217" s="80">
        <f t="shared" si="92"/>
        <v>22366.04</v>
      </c>
      <c r="Q217" s="80">
        <f t="shared" si="93"/>
        <v>16637.16</v>
      </c>
    </row>
    <row r="218" spans="1:17" ht="14" hidden="1" x14ac:dyDescent="0.15">
      <c r="A218" s="73">
        <v>81</v>
      </c>
      <c r="B218" s="74"/>
      <c r="C218" s="90">
        <f t="shared" si="86"/>
        <v>28677.84</v>
      </c>
      <c r="D218" s="90">
        <f t="shared" si="87"/>
        <v>23563.040000000001</v>
      </c>
      <c r="E218" s="90">
        <f t="shared" si="88"/>
        <v>22366.04</v>
      </c>
      <c r="F218" s="90">
        <f t="shared" si="89"/>
        <v>16637.16</v>
      </c>
      <c r="G218" s="82"/>
      <c r="I218" s="90">
        <v>37734</v>
      </c>
      <c r="J218" s="90">
        <v>31004</v>
      </c>
      <c r="K218" s="89">
        <v>29429</v>
      </c>
      <c r="L218" s="89">
        <v>21891</v>
      </c>
      <c r="M218" s="80"/>
      <c r="N218" s="80">
        <f t="shared" si="90"/>
        <v>28677.84</v>
      </c>
      <c r="O218" s="80">
        <f t="shared" si="91"/>
        <v>23563.040000000001</v>
      </c>
      <c r="P218" s="80">
        <f t="shared" si="92"/>
        <v>22366.04</v>
      </c>
      <c r="Q218" s="80">
        <f t="shared" si="93"/>
        <v>16637.16</v>
      </c>
    </row>
    <row r="219" spans="1:17" ht="14" hidden="1" x14ac:dyDescent="0.15">
      <c r="A219" s="73">
        <v>82</v>
      </c>
      <c r="B219" s="74"/>
      <c r="C219" s="90">
        <f t="shared" si="86"/>
        <v>28677.84</v>
      </c>
      <c r="D219" s="90">
        <f t="shared" si="87"/>
        <v>23563.040000000001</v>
      </c>
      <c r="E219" s="90">
        <f t="shared" si="88"/>
        <v>22366.04</v>
      </c>
      <c r="F219" s="90">
        <f t="shared" si="89"/>
        <v>16637.16</v>
      </c>
      <c r="G219" s="82"/>
      <c r="I219" s="90">
        <v>37734</v>
      </c>
      <c r="J219" s="90">
        <v>31004</v>
      </c>
      <c r="K219" s="89">
        <v>29429</v>
      </c>
      <c r="L219" s="89">
        <v>21891</v>
      </c>
      <c r="M219" s="80"/>
      <c r="N219" s="80">
        <f t="shared" si="90"/>
        <v>28677.84</v>
      </c>
      <c r="O219" s="80">
        <f t="shared" si="91"/>
        <v>23563.040000000001</v>
      </c>
      <c r="P219" s="80">
        <f t="shared" si="92"/>
        <v>22366.04</v>
      </c>
      <c r="Q219" s="80">
        <f t="shared" si="93"/>
        <v>16637.16</v>
      </c>
    </row>
    <row r="220" spans="1:17" ht="14" hidden="1" x14ac:dyDescent="0.15">
      <c r="A220" s="73">
        <v>83</v>
      </c>
      <c r="B220" s="74"/>
      <c r="C220" s="90">
        <f t="shared" ref="C220:C224" si="94">N220</f>
        <v>28677.84</v>
      </c>
      <c r="D220" s="90">
        <f t="shared" ref="D220:D224" si="95">O220</f>
        <v>23563.040000000001</v>
      </c>
      <c r="E220" s="90">
        <f t="shared" ref="E220:E224" si="96">P220</f>
        <v>22366.04</v>
      </c>
      <c r="F220" s="90">
        <f t="shared" ref="F220:F224" si="97">Q220</f>
        <v>16637.16</v>
      </c>
      <c r="G220" s="82"/>
      <c r="I220" s="90">
        <v>37734</v>
      </c>
      <c r="J220" s="90">
        <v>31004</v>
      </c>
      <c r="K220" s="89">
        <v>29429</v>
      </c>
      <c r="L220" s="89">
        <v>21891</v>
      </c>
      <c r="M220" s="80"/>
      <c r="N220" s="80">
        <f t="shared" ref="N220:N224" si="98">I220*0.76</f>
        <v>28677.84</v>
      </c>
      <c r="O220" s="80">
        <f t="shared" ref="O220:O224" si="99">J220*0.76</f>
        <v>23563.040000000001</v>
      </c>
      <c r="P220" s="80">
        <f t="shared" ref="P220:P224" si="100">K220*0.76</f>
        <v>22366.04</v>
      </c>
      <c r="Q220" s="80">
        <f t="shared" ref="Q220:Q224" si="101">L220*0.76</f>
        <v>16637.16</v>
      </c>
    </row>
    <row r="221" spans="1:17" ht="14" hidden="1" x14ac:dyDescent="0.15">
      <c r="A221" s="73">
        <v>84</v>
      </c>
      <c r="B221" s="74" t="s">
        <v>3</v>
      </c>
      <c r="C221" s="90">
        <f t="shared" si="94"/>
        <v>28677.84</v>
      </c>
      <c r="D221" s="90">
        <f t="shared" si="95"/>
        <v>23563.040000000001</v>
      </c>
      <c r="E221" s="90">
        <f t="shared" si="96"/>
        <v>22366.04</v>
      </c>
      <c r="F221" s="90">
        <f t="shared" si="97"/>
        <v>16637.16</v>
      </c>
      <c r="G221" s="82"/>
      <c r="I221" s="90">
        <v>37734</v>
      </c>
      <c r="J221" s="90">
        <v>31004</v>
      </c>
      <c r="K221" s="89">
        <v>29429</v>
      </c>
      <c r="L221" s="89">
        <v>21891</v>
      </c>
      <c r="M221" s="80"/>
      <c r="N221" s="80">
        <f t="shared" si="98"/>
        <v>28677.84</v>
      </c>
      <c r="O221" s="80">
        <f t="shared" si="99"/>
        <v>23563.040000000001</v>
      </c>
      <c r="P221" s="80">
        <f t="shared" si="100"/>
        <v>22366.04</v>
      </c>
      <c r="Q221" s="80">
        <f t="shared" si="101"/>
        <v>16637.16</v>
      </c>
    </row>
    <row r="222" spans="1:17" ht="14" hidden="1" x14ac:dyDescent="0.15">
      <c r="A222" s="73">
        <v>1</v>
      </c>
      <c r="B222" s="74" t="s">
        <v>4</v>
      </c>
      <c r="C222" s="90">
        <f t="shared" si="94"/>
        <v>1470.6</v>
      </c>
      <c r="D222" s="90">
        <f t="shared" si="95"/>
        <v>1247.92</v>
      </c>
      <c r="E222" s="90">
        <f t="shared" si="96"/>
        <v>1083</v>
      </c>
      <c r="F222" s="90">
        <f t="shared" si="97"/>
        <v>804.84</v>
      </c>
      <c r="G222" s="86"/>
      <c r="I222" s="91">
        <v>1935</v>
      </c>
      <c r="J222" s="91">
        <v>1642</v>
      </c>
      <c r="K222" s="89">
        <v>1425</v>
      </c>
      <c r="L222" s="89">
        <v>1059</v>
      </c>
      <c r="M222" s="80"/>
      <c r="N222" s="80">
        <f t="shared" si="98"/>
        <v>1470.6</v>
      </c>
      <c r="O222" s="80">
        <f t="shared" si="99"/>
        <v>1247.92</v>
      </c>
      <c r="P222" s="80">
        <f t="shared" si="100"/>
        <v>1083</v>
      </c>
      <c r="Q222" s="80">
        <f t="shared" si="101"/>
        <v>804.84</v>
      </c>
    </row>
    <row r="223" spans="1:17" ht="14" hidden="1" x14ac:dyDescent="0.15">
      <c r="A223" s="73">
        <v>2</v>
      </c>
      <c r="B223" s="74" t="s">
        <v>1</v>
      </c>
      <c r="C223" s="90">
        <f t="shared" si="94"/>
        <v>2499.64</v>
      </c>
      <c r="D223" s="90">
        <f t="shared" si="95"/>
        <v>2120.4</v>
      </c>
      <c r="E223" s="90">
        <f t="shared" si="96"/>
        <v>1839.2</v>
      </c>
      <c r="F223" s="90">
        <f t="shared" si="97"/>
        <v>1368</v>
      </c>
      <c r="G223" s="82"/>
      <c r="I223" s="90">
        <v>3289</v>
      </c>
      <c r="J223" s="90">
        <v>2790</v>
      </c>
      <c r="K223" s="89">
        <v>2420</v>
      </c>
      <c r="L223" s="89">
        <v>1800</v>
      </c>
      <c r="M223" s="80"/>
      <c r="N223" s="80">
        <f t="shared" si="98"/>
        <v>2499.64</v>
      </c>
      <c r="O223" s="80">
        <f t="shared" si="99"/>
        <v>2120.4</v>
      </c>
      <c r="P223" s="80">
        <f t="shared" si="100"/>
        <v>1839.2</v>
      </c>
      <c r="Q223" s="80">
        <f t="shared" si="101"/>
        <v>1368</v>
      </c>
    </row>
    <row r="224" spans="1:17" ht="14" hidden="1" x14ac:dyDescent="0.15">
      <c r="A224" s="73">
        <v>3</v>
      </c>
      <c r="B224" s="74" t="s">
        <v>5</v>
      </c>
      <c r="C224" s="90">
        <f t="shared" si="94"/>
        <v>3527.16</v>
      </c>
      <c r="D224" s="90">
        <f t="shared" si="95"/>
        <v>2995.16</v>
      </c>
      <c r="E224" s="90">
        <f t="shared" si="96"/>
        <v>2596.92</v>
      </c>
      <c r="F224" s="90">
        <f t="shared" si="97"/>
        <v>1931.16</v>
      </c>
      <c r="G224" s="82"/>
      <c r="I224" s="90">
        <v>4641</v>
      </c>
      <c r="J224" s="90">
        <v>3941</v>
      </c>
      <c r="K224" s="89">
        <v>3417</v>
      </c>
      <c r="L224" s="89">
        <v>2541</v>
      </c>
      <c r="M224" s="80"/>
      <c r="N224" s="80">
        <f t="shared" si="98"/>
        <v>3527.16</v>
      </c>
      <c r="O224" s="80">
        <f t="shared" si="99"/>
        <v>2995.16</v>
      </c>
      <c r="P224" s="80">
        <f t="shared" si="100"/>
        <v>2596.92</v>
      </c>
      <c r="Q224" s="80">
        <f t="shared" si="101"/>
        <v>1931.16</v>
      </c>
    </row>
    <row r="225" spans="1:12" ht="15" hidden="1" x14ac:dyDescent="0.2">
      <c r="A225" s="73"/>
      <c r="B225" s="83"/>
      <c r="C225" s="84"/>
      <c r="D225" s="84"/>
      <c r="E225" s="84"/>
      <c r="F225" s="84"/>
      <c r="G225" s="84"/>
      <c r="I225" s="26"/>
      <c r="J225" s="26"/>
      <c r="K225" s="26"/>
      <c r="L225" s="26"/>
    </row>
    <row r="226" spans="1:12" ht="18" hidden="1" x14ac:dyDescent="0.2">
      <c r="A226" s="233" t="s">
        <v>18</v>
      </c>
      <c r="B226" s="234"/>
      <c r="C226" s="234"/>
      <c r="D226" s="234"/>
      <c r="E226" s="234"/>
      <c r="F226" s="234"/>
      <c r="G226" s="234"/>
    </row>
    <row r="227" spans="1:12" hidden="1" x14ac:dyDescent="0.15">
      <c r="A227" s="229" t="s">
        <v>0</v>
      </c>
      <c r="B227" s="230"/>
      <c r="C227" s="230"/>
      <c r="D227" s="230"/>
      <c r="E227" s="230"/>
      <c r="F227" s="230"/>
      <c r="G227" s="230"/>
    </row>
    <row r="228" spans="1:12" hidden="1" x14ac:dyDescent="0.15">
      <c r="A228" s="73" t="s">
        <v>2</v>
      </c>
      <c r="B228" s="24" t="s">
        <v>2</v>
      </c>
      <c r="C228" s="52">
        <v>2000</v>
      </c>
      <c r="D228" s="52">
        <v>3500</v>
      </c>
      <c r="E228" s="77">
        <v>5000</v>
      </c>
      <c r="F228" s="77"/>
      <c r="G228" s="77"/>
    </row>
    <row r="229" spans="1:12" ht="15" hidden="1" x14ac:dyDescent="0.2">
      <c r="A229" s="73">
        <v>18</v>
      </c>
      <c r="B229" s="74"/>
      <c r="C229" s="25">
        <f>C155*$K$2</f>
        <v>304.80053333333336</v>
      </c>
      <c r="D229" s="25">
        <f t="shared" ref="D229:F229" si="102">D155*$K$2</f>
        <v>258.76480000000004</v>
      </c>
      <c r="E229" s="25">
        <f t="shared" si="102"/>
        <v>224.43306666666666</v>
      </c>
      <c r="F229" s="25">
        <f t="shared" si="102"/>
        <v>166.90613333333334</v>
      </c>
      <c r="G229" s="25">
        <v>0</v>
      </c>
      <c r="I229" s="26"/>
      <c r="J229" s="26"/>
      <c r="K229" s="26"/>
      <c r="L229" s="26"/>
    </row>
    <row r="230" spans="1:12" ht="15" hidden="1" x14ac:dyDescent="0.2">
      <c r="A230" s="73">
        <v>19</v>
      </c>
      <c r="B230" s="74"/>
      <c r="C230" s="25">
        <f t="shared" ref="C230:F230" si="103">C156*$K$2</f>
        <v>308.63093333333336</v>
      </c>
      <c r="D230" s="25">
        <f t="shared" si="103"/>
        <v>261.53120000000001</v>
      </c>
      <c r="E230" s="25">
        <f t="shared" si="103"/>
        <v>226.56106666666668</v>
      </c>
      <c r="F230" s="25">
        <f t="shared" si="103"/>
        <v>168.60853333333333</v>
      </c>
      <c r="G230" s="25">
        <v>0</v>
      </c>
      <c r="I230" s="26"/>
      <c r="J230" s="26"/>
      <c r="K230" s="26"/>
      <c r="L230" s="26"/>
    </row>
    <row r="231" spans="1:12" ht="15" hidden="1" x14ac:dyDescent="0.2">
      <c r="A231" s="73">
        <v>20</v>
      </c>
      <c r="B231" s="74"/>
      <c r="C231" s="25">
        <f t="shared" ref="C231:F231" si="104">C157*$K$2</f>
        <v>312.46133333333336</v>
      </c>
      <c r="D231" s="25">
        <f t="shared" si="104"/>
        <v>264.36853333333335</v>
      </c>
      <c r="E231" s="25">
        <f t="shared" si="104"/>
        <v>228.83093333333338</v>
      </c>
      <c r="F231" s="25">
        <f t="shared" si="104"/>
        <v>170.24</v>
      </c>
      <c r="G231" s="25">
        <v>0</v>
      </c>
      <c r="I231" s="26"/>
      <c r="J231" s="26"/>
      <c r="K231" s="26"/>
      <c r="L231" s="26"/>
    </row>
    <row r="232" spans="1:12" ht="15" hidden="1" x14ac:dyDescent="0.2">
      <c r="A232" s="73">
        <v>21</v>
      </c>
      <c r="B232" s="74"/>
      <c r="C232" s="25">
        <f t="shared" ref="C232:F232" si="105">C158*$K$2</f>
        <v>316.36266666666666</v>
      </c>
      <c r="D232" s="25">
        <f t="shared" si="105"/>
        <v>267.34773333333334</v>
      </c>
      <c r="E232" s="25">
        <f t="shared" si="105"/>
        <v>231.17173333333335</v>
      </c>
      <c r="F232" s="25">
        <f t="shared" si="105"/>
        <v>172.01333333333335</v>
      </c>
      <c r="G232" s="25">
        <v>0</v>
      </c>
      <c r="I232" s="26"/>
      <c r="J232" s="26"/>
      <c r="K232" s="26"/>
      <c r="L232" s="26"/>
    </row>
    <row r="233" spans="1:12" ht="15" hidden="1" x14ac:dyDescent="0.2">
      <c r="A233" s="73">
        <v>22</v>
      </c>
      <c r="B233" s="74"/>
      <c r="C233" s="25">
        <f t="shared" ref="C233:F233" si="106">C159*$K$2</f>
        <v>320.40586666666667</v>
      </c>
      <c r="D233" s="25">
        <f t="shared" si="106"/>
        <v>270.39786666666669</v>
      </c>
      <c r="E233" s="25">
        <f t="shared" si="106"/>
        <v>233.58346666666665</v>
      </c>
      <c r="F233" s="25">
        <f t="shared" si="106"/>
        <v>173.71573333333333</v>
      </c>
      <c r="G233" s="25">
        <v>0</v>
      </c>
      <c r="I233" s="26"/>
      <c r="J233" s="26"/>
      <c r="K233" s="26"/>
      <c r="L233" s="26"/>
    </row>
    <row r="234" spans="1:12" ht="15" hidden="1" x14ac:dyDescent="0.2">
      <c r="A234" s="73">
        <v>23</v>
      </c>
      <c r="B234" s="74"/>
      <c r="C234" s="25">
        <f t="shared" ref="C234:F234" si="107">C160*$K$2</f>
        <v>324.6618666666667</v>
      </c>
      <c r="D234" s="25">
        <f t="shared" si="107"/>
        <v>273.66079999999999</v>
      </c>
      <c r="E234" s="25">
        <f t="shared" si="107"/>
        <v>236.20800000000003</v>
      </c>
      <c r="F234" s="25">
        <f t="shared" si="107"/>
        <v>175.70186666666666</v>
      </c>
      <c r="G234" s="25">
        <v>0</v>
      </c>
      <c r="I234" s="26"/>
      <c r="J234" s="26"/>
      <c r="K234" s="26"/>
      <c r="L234" s="26"/>
    </row>
    <row r="235" spans="1:12" ht="15" hidden="1" x14ac:dyDescent="0.2">
      <c r="A235" s="73">
        <v>24</v>
      </c>
      <c r="B235" s="74"/>
      <c r="C235" s="25">
        <f t="shared" ref="C235:F235" si="108">C161*$K$2</f>
        <v>329.13066666666668</v>
      </c>
      <c r="D235" s="25">
        <f t="shared" si="108"/>
        <v>277.13653333333338</v>
      </c>
      <c r="E235" s="25">
        <f t="shared" si="108"/>
        <v>238.83253333333334</v>
      </c>
      <c r="F235" s="25">
        <f t="shared" si="108"/>
        <v>177.68800000000002</v>
      </c>
      <c r="G235" s="25">
        <v>0</v>
      </c>
      <c r="I235" s="26"/>
      <c r="J235" s="26"/>
      <c r="K235" s="26"/>
      <c r="L235" s="26"/>
    </row>
    <row r="236" spans="1:12" ht="15" hidden="1" x14ac:dyDescent="0.2">
      <c r="A236" s="73">
        <v>25</v>
      </c>
      <c r="B236" s="74"/>
      <c r="C236" s="25">
        <f t="shared" ref="C236:F236" si="109">C162*$K$2</f>
        <v>333.59946666666673</v>
      </c>
      <c r="D236" s="25">
        <f t="shared" si="109"/>
        <v>280.39946666666668</v>
      </c>
      <c r="E236" s="25">
        <f t="shared" si="109"/>
        <v>241.52800000000002</v>
      </c>
      <c r="F236" s="25">
        <f t="shared" si="109"/>
        <v>179.67413333333334</v>
      </c>
      <c r="G236" s="25">
        <v>0</v>
      </c>
      <c r="I236" s="26"/>
      <c r="J236" s="26"/>
      <c r="K236" s="26"/>
      <c r="L236" s="26"/>
    </row>
    <row r="237" spans="1:12" ht="15" hidden="1" x14ac:dyDescent="0.2">
      <c r="A237" s="73">
        <v>26</v>
      </c>
      <c r="B237" s="74"/>
      <c r="C237" s="25">
        <f t="shared" ref="C237:F237" si="110">C163*$K$2</f>
        <v>340.1962666666667</v>
      </c>
      <c r="D237" s="25">
        <f t="shared" si="110"/>
        <v>285.43573333333336</v>
      </c>
      <c r="E237" s="25">
        <f t="shared" si="110"/>
        <v>245.5002666666667</v>
      </c>
      <c r="F237" s="25">
        <f t="shared" si="110"/>
        <v>182.65333333333334</v>
      </c>
      <c r="G237" s="25">
        <v>0</v>
      </c>
      <c r="I237" s="26"/>
      <c r="J237" s="26"/>
      <c r="K237" s="26"/>
      <c r="L237" s="26"/>
    </row>
    <row r="238" spans="1:12" ht="15" hidden="1" x14ac:dyDescent="0.2">
      <c r="A238" s="73">
        <v>27</v>
      </c>
      <c r="B238" s="74"/>
      <c r="C238" s="25">
        <f t="shared" ref="C238:F238" si="111">C164*$K$2</f>
        <v>347.00586666666669</v>
      </c>
      <c r="D238" s="25">
        <f t="shared" si="111"/>
        <v>290.6848</v>
      </c>
      <c r="E238" s="25">
        <f t="shared" si="111"/>
        <v>249.82720000000003</v>
      </c>
      <c r="F238" s="25">
        <f t="shared" si="111"/>
        <v>185.84533333333334</v>
      </c>
      <c r="G238" s="25">
        <v>0</v>
      </c>
      <c r="I238" s="26"/>
      <c r="J238" s="26"/>
      <c r="K238" s="26"/>
      <c r="L238" s="26"/>
    </row>
    <row r="239" spans="1:12" ht="15" hidden="1" x14ac:dyDescent="0.2">
      <c r="A239" s="73">
        <v>28</v>
      </c>
      <c r="B239" s="74"/>
      <c r="C239" s="25">
        <f t="shared" ref="C239:F239" si="112">C165*$K$2</f>
        <v>354.0992</v>
      </c>
      <c r="D239" s="25">
        <f t="shared" si="112"/>
        <v>296.21760000000006</v>
      </c>
      <c r="E239" s="25">
        <f t="shared" si="112"/>
        <v>254.15413333333333</v>
      </c>
      <c r="F239" s="25">
        <f t="shared" si="112"/>
        <v>189.10826666666668</v>
      </c>
      <c r="G239" s="25">
        <v>0</v>
      </c>
      <c r="I239" s="26"/>
      <c r="J239" s="26"/>
      <c r="K239" s="26"/>
      <c r="L239" s="26"/>
    </row>
    <row r="240" spans="1:12" ht="15" hidden="1" x14ac:dyDescent="0.2">
      <c r="A240" s="73">
        <v>29</v>
      </c>
      <c r="B240" s="74"/>
      <c r="C240" s="25">
        <f t="shared" ref="C240:F240" si="113">C166*$K$2</f>
        <v>361.47626666666667</v>
      </c>
      <c r="D240" s="25">
        <f t="shared" si="113"/>
        <v>301.75040000000001</v>
      </c>
      <c r="E240" s="25">
        <f t="shared" si="113"/>
        <v>258.76480000000004</v>
      </c>
      <c r="F240" s="25">
        <f t="shared" si="113"/>
        <v>192.51306666666667</v>
      </c>
      <c r="G240" s="25">
        <v>0</v>
      </c>
      <c r="I240" s="26"/>
      <c r="J240" s="26"/>
      <c r="K240" s="26"/>
      <c r="L240" s="26"/>
    </row>
    <row r="241" spans="1:12" ht="15" hidden="1" x14ac:dyDescent="0.2">
      <c r="A241" s="73">
        <v>30</v>
      </c>
      <c r="B241" s="74"/>
      <c r="C241" s="25">
        <f t="shared" ref="C241:F241" si="114">C167*$K$2</f>
        <v>369.13706666666667</v>
      </c>
      <c r="D241" s="25">
        <f t="shared" si="114"/>
        <v>307.7088</v>
      </c>
      <c r="E241" s="25">
        <f t="shared" si="114"/>
        <v>263.6592</v>
      </c>
      <c r="F241" s="25">
        <f t="shared" si="114"/>
        <v>196.13066666666668</v>
      </c>
      <c r="G241" s="25">
        <v>0</v>
      </c>
      <c r="I241" s="26"/>
      <c r="J241" s="26"/>
      <c r="K241" s="26"/>
      <c r="L241" s="26"/>
    </row>
    <row r="242" spans="1:12" ht="15" hidden="1" x14ac:dyDescent="0.2">
      <c r="A242" s="73">
        <v>31</v>
      </c>
      <c r="B242" s="74"/>
      <c r="C242" s="25">
        <f t="shared" ref="C242:F242" si="115">C168*$K$2</f>
        <v>377.01066666666668</v>
      </c>
      <c r="D242" s="25">
        <f t="shared" si="115"/>
        <v>313.95093333333335</v>
      </c>
      <c r="E242" s="25">
        <f t="shared" si="115"/>
        <v>268.48266666666666</v>
      </c>
      <c r="F242" s="25">
        <f t="shared" si="115"/>
        <v>199.74826666666667</v>
      </c>
      <c r="G242" s="25">
        <v>0</v>
      </c>
      <c r="I242" s="26"/>
      <c r="J242" s="26"/>
      <c r="K242" s="26"/>
      <c r="L242" s="26"/>
    </row>
    <row r="243" spans="1:12" ht="15" hidden="1" x14ac:dyDescent="0.2">
      <c r="A243" s="73">
        <v>32</v>
      </c>
      <c r="B243" s="74"/>
      <c r="C243" s="25">
        <f t="shared" ref="C243:F243" si="116">C169*$K$2</f>
        <v>385.23893333333336</v>
      </c>
      <c r="D243" s="25">
        <f t="shared" si="116"/>
        <v>320.19306666666665</v>
      </c>
      <c r="E243" s="25">
        <f t="shared" si="116"/>
        <v>273.73173333333335</v>
      </c>
      <c r="F243" s="25">
        <f t="shared" si="116"/>
        <v>203.64960000000002</v>
      </c>
      <c r="G243" s="25">
        <v>0</v>
      </c>
      <c r="I243" s="26"/>
      <c r="J243" s="26"/>
      <c r="K243" s="26"/>
      <c r="L243" s="26"/>
    </row>
    <row r="244" spans="1:12" ht="15" hidden="1" x14ac:dyDescent="0.2">
      <c r="A244" s="73">
        <v>33</v>
      </c>
      <c r="B244" s="74"/>
      <c r="C244" s="25">
        <f t="shared" ref="C244:F244" si="117">C170*$K$2</f>
        <v>393.60906666666665</v>
      </c>
      <c r="D244" s="25">
        <f t="shared" si="117"/>
        <v>326.86079999999998</v>
      </c>
      <c r="E244" s="25">
        <f t="shared" si="117"/>
        <v>279.12266666666665</v>
      </c>
      <c r="F244" s="25">
        <f t="shared" si="117"/>
        <v>207.62186666666668</v>
      </c>
      <c r="G244" s="25">
        <v>0</v>
      </c>
      <c r="I244" s="26"/>
      <c r="J244" s="26"/>
      <c r="K244" s="26"/>
      <c r="L244" s="26"/>
    </row>
    <row r="245" spans="1:12" ht="15" hidden="1" x14ac:dyDescent="0.2">
      <c r="A245" s="73">
        <v>34</v>
      </c>
      <c r="B245" s="74"/>
      <c r="C245" s="25">
        <f t="shared" ref="C245:F245" si="118">C171*$K$2</f>
        <v>402.40480000000008</v>
      </c>
      <c r="D245" s="25">
        <f t="shared" si="118"/>
        <v>333.74133333333339</v>
      </c>
      <c r="E245" s="25">
        <f t="shared" si="118"/>
        <v>284.79733333333337</v>
      </c>
      <c r="F245" s="25">
        <f t="shared" si="118"/>
        <v>211.87786666666668</v>
      </c>
      <c r="G245" s="25">
        <v>0</v>
      </c>
      <c r="I245" s="26"/>
      <c r="J245" s="26"/>
      <c r="K245" s="26"/>
      <c r="L245" s="26"/>
    </row>
    <row r="246" spans="1:12" ht="15" hidden="1" x14ac:dyDescent="0.2">
      <c r="A246" s="73">
        <v>35</v>
      </c>
      <c r="B246" s="74"/>
      <c r="C246" s="25">
        <f t="shared" ref="C246:F246" si="119">C172*$K$2</f>
        <v>411.41333333333336</v>
      </c>
      <c r="D246" s="25">
        <f t="shared" si="119"/>
        <v>340.76373333333333</v>
      </c>
      <c r="E246" s="25">
        <f t="shared" si="119"/>
        <v>290.54293333333334</v>
      </c>
      <c r="F246" s="25">
        <f t="shared" si="119"/>
        <v>216.13386666666665</v>
      </c>
      <c r="G246" s="25">
        <v>0</v>
      </c>
      <c r="I246" s="26"/>
      <c r="J246" s="26"/>
      <c r="K246" s="26"/>
      <c r="L246" s="26"/>
    </row>
    <row r="247" spans="1:12" ht="15" hidden="1" x14ac:dyDescent="0.2">
      <c r="A247" s="73">
        <v>36</v>
      </c>
      <c r="B247" s="74"/>
      <c r="C247" s="25">
        <f t="shared" ref="C247:F247" si="120">C173*$K$2</f>
        <v>420.6346666666667</v>
      </c>
      <c r="D247" s="25">
        <f t="shared" si="120"/>
        <v>348.06986666666671</v>
      </c>
      <c r="E247" s="25">
        <f t="shared" si="120"/>
        <v>296.43040000000002</v>
      </c>
      <c r="F247" s="25">
        <f t="shared" si="120"/>
        <v>220.46080000000001</v>
      </c>
      <c r="G247" s="25">
        <v>0</v>
      </c>
      <c r="I247" s="26"/>
      <c r="J247" s="26"/>
      <c r="K247" s="26"/>
      <c r="L247" s="26"/>
    </row>
    <row r="248" spans="1:12" ht="15" hidden="1" x14ac:dyDescent="0.2">
      <c r="A248" s="73">
        <v>37</v>
      </c>
      <c r="B248" s="74"/>
      <c r="C248" s="25">
        <f t="shared" ref="C248:F248" si="121">C174*$K$2</f>
        <v>430.13973333333337</v>
      </c>
      <c r="D248" s="25">
        <f t="shared" si="121"/>
        <v>355.58880000000005</v>
      </c>
      <c r="E248" s="25">
        <f t="shared" si="121"/>
        <v>303.16906666666671</v>
      </c>
      <c r="F248" s="25">
        <f t="shared" si="121"/>
        <v>225.56800000000004</v>
      </c>
      <c r="G248" s="25">
        <v>0</v>
      </c>
      <c r="I248" s="26"/>
      <c r="J248" s="26"/>
      <c r="K248" s="26"/>
      <c r="L248" s="26"/>
    </row>
    <row r="249" spans="1:12" ht="15" hidden="1" x14ac:dyDescent="0.2">
      <c r="A249" s="73">
        <v>38</v>
      </c>
      <c r="B249" s="74"/>
      <c r="C249" s="25">
        <f t="shared" ref="C249:F249" si="122">C175*$K$2</f>
        <v>439.85760000000005</v>
      </c>
      <c r="D249" s="25">
        <f t="shared" si="122"/>
        <v>363.3205333333334</v>
      </c>
      <c r="E249" s="25">
        <f t="shared" si="122"/>
        <v>310.9008</v>
      </c>
      <c r="F249" s="25">
        <f t="shared" si="122"/>
        <v>231.24266666666668</v>
      </c>
      <c r="G249" s="25">
        <v>0</v>
      </c>
      <c r="I249" s="26"/>
      <c r="J249" s="26"/>
      <c r="K249" s="26"/>
      <c r="L249" s="26"/>
    </row>
    <row r="250" spans="1:12" ht="15" hidden="1" x14ac:dyDescent="0.2">
      <c r="A250" s="73">
        <v>39</v>
      </c>
      <c r="B250" s="74"/>
      <c r="C250" s="25">
        <f t="shared" ref="C250:F250" si="123">C176*$K$2</f>
        <v>450.072</v>
      </c>
      <c r="D250" s="25">
        <f t="shared" si="123"/>
        <v>371.40693333333337</v>
      </c>
      <c r="E250" s="25">
        <f t="shared" si="123"/>
        <v>318.84533333333331</v>
      </c>
      <c r="F250" s="25">
        <f t="shared" si="123"/>
        <v>237.20106666666669</v>
      </c>
      <c r="G250" s="25">
        <v>0</v>
      </c>
      <c r="I250" s="26"/>
      <c r="J250" s="26"/>
      <c r="K250" s="26"/>
      <c r="L250" s="26"/>
    </row>
    <row r="251" spans="1:12" ht="15" hidden="1" x14ac:dyDescent="0.2">
      <c r="A251" s="73">
        <v>40</v>
      </c>
      <c r="B251" s="74"/>
      <c r="C251" s="25">
        <f t="shared" ref="C251:F251" si="124">C177*$K$2</f>
        <v>460.28640000000007</v>
      </c>
      <c r="D251" s="25">
        <f t="shared" si="124"/>
        <v>379.5642666666667</v>
      </c>
      <c r="E251" s="25">
        <f t="shared" si="124"/>
        <v>326.93173333333334</v>
      </c>
      <c r="F251" s="25">
        <f t="shared" si="124"/>
        <v>243.30133333333336</v>
      </c>
      <c r="G251" s="25">
        <v>0</v>
      </c>
      <c r="I251" s="26"/>
      <c r="J251" s="26"/>
      <c r="K251" s="26"/>
      <c r="L251" s="26"/>
    </row>
    <row r="252" spans="1:12" ht="15" hidden="1" x14ac:dyDescent="0.2">
      <c r="A252" s="73">
        <v>41</v>
      </c>
      <c r="B252" s="74"/>
      <c r="C252" s="25">
        <f t="shared" ref="C252:F252" si="125">C178*$K$2</f>
        <v>470.92640000000006</v>
      </c>
      <c r="D252" s="25">
        <f t="shared" si="125"/>
        <v>387.93439999999998</v>
      </c>
      <c r="E252" s="25">
        <f t="shared" si="125"/>
        <v>335.37280000000004</v>
      </c>
      <c r="F252" s="25">
        <f t="shared" si="125"/>
        <v>249.54346666666666</v>
      </c>
      <c r="G252" s="25">
        <v>0</v>
      </c>
      <c r="I252" s="26"/>
      <c r="J252" s="26"/>
      <c r="K252" s="26"/>
      <c r="L252" s="26"/>
    </row>
    <row r="253" spans="1:12" ht="15" hidden="1" x14ac:dyDescent="0.2">
      <c r="A253" s="73">
        <v>42</v>
      </c>
      <c r="B253" s="74"/>
      <c r="C253" s="25">
        <f t="shared" ref="C253:F253" si="126">C179*$K$2</f>
        <v>481.92106666666672</v>
      </c>
      <c r="D253" s="25">
        <f t="shared" si="126"/>
        <v>396.6592</v>
      </c>
      <c r="E253" s="25">
        <f t="shared" si="126"/>
        <v>343.9557333333334</v>
      </c>
      <c r="F253" s="25">
        <f t="shared" si="126"/>
        <v>255.92746666666667</v>
      </c>
      <c r="G253" s="25">
        <v>0</v>
      </c>
      <c r="I253" s="26"/>
      <c r="J253" s="26"/>
      <c r="K253" s="26"/>
      <c r="L253" s="26"/>
    </row>
    <row r="254" spans="1:12" ht="15" hidden="1" x14ac:dyDescent="0.2">
      <c r="A254" s="73">
        <v>43</v>
      </c>
      <c r="B254" s="74"/>
      <c r="C254" s="25">
        <f t="shared" ref="C254:F254" si="127">C180*$K$2</f>
        <v>492.91573333333332</v>
      </c>
      <c r="D254" s="25">
        <f t="shared" si="127"/>
        <v>405.52586666666667</v>
      </c>
      <c r="E254" s="25">
        <f t="shared" si="127"/>
        <v>352.68053333333336</v>
      </c>
      <c r="F254" s="25">
        <f t="shared" si="127"/>
        <v>262.38240000000002</v>
      </c>
      <c r="G254" s="25">
        <v>0</v>
      </c>
      <c r="I254" s="26"/>
      <c r="J254" s="26"/>
      <c r="K254" s="26"/>
      <c r="L254" s="26"/>
    </row>
    <row r="255" spans="1:12" ht="15" hidden="1" x14ac:dyDescent="0.2">
      <c r="A255" s="73">
        <v>44</v>
      </c>
      <c r="B255" s="74"/>
      <c r="C255" s="25">
        <f t="shared" ref="C255:F255" si="128">C181*$K$2</f>
        <v>504.40693333333331</v>
      </c>
      <c r="D255" s="25">
        <f t="shared" si="128"/>
        <v>414.60533333333336</v>
      </c>
      <c r="E255" s="25">
        <f t="shared" si="128"/>
        <v>361.68906666666669</v>
      </c>
      <c r="F255" s="25">
        <f t="shared" si="128"/>
        <v>269.05013333333335</v>
      </c>
      <c r="G255" s="25">
        <v>0</v>
      </c>
      <c r="I255" s="26"/>
      <c r="J255" s="26"/>
      <c r="K255" s="26"/>
      <c r="L255" s="26"/>
    </row>
    <row r="256" spans="1:12" ht="15" hidden="1" x14ac:dyDescent="0.2">
      <c r="A256" s="73">
        <v>45</v>
      </c>
      <c r="B256" s="74"/>
      <c r="C256" s="25">
        <f t="shared" ref="C256:F256" si="129">C182*$K$2</f>
        <v>516.18186666666668</v>
      </c>
      <c r="D256" s="25">
        <f t="shared" si="129"/>
        <v>423.96853333333337</v>
      </c>
      <c r="E256" s="25">
        <f t="shared" si="129"/>
        <v>370.91040000000004</v>
      </c>
      <c r="F256" s="25">
        <f t="shared" si="129"/>
        <v>276.0016</v>
      </c>
      <c r="G256" s="25">
        <v>0</v>
      </c>
      <c r="I256" s="26"/>
      <c r="J256" s="26"/>
      <c r="K256" s="26"/>
      <c r="L256" s="26"/>
    </row>
    <row r="257" spans="1:12" ht="15" hidden="1" x14ac:dyDescent="0.2">
      <c r="A257" s="73">
        <v>46</v>
      </c>
      <c r="B257" s="74"/>
      <c r="C257" s="25">
        <f t="shared" ref="C257:F257" si="130">C183*$K$2</f>
        <v>528.09866666666665</v>
      </c>
      <c r="D257" s="25">
        <f t="shared" si="130"/>
        <v>433.54453333333333</v>
      </c>
      <c r="E257" s="25">
        <f t="shared" si="130"/>
        <v>380.4864</v>
      </c>
      <c r="F257" s="25">
        <f t="shared" si="130"/>
        <v>282.95306666666664</v>
      </c>
      <c r="G257" s="25">
        <v>0</v>
      </c>
      <c r="I257" s="26"/>
      <c r="J257" s="26"/>
      <c r="K257" s="26"/>
      <c r="L257" s="26"/>
    </row>
    <row r="258" spans="1:12" ht="15" hidden="1" x14ac:dyDescent="0.2">
      <c r="A258" s="73">
        <v>47</v>
      </c>
      <c r="B258" s="74"/>
      <c r="C258" s="25">
        <f t="shared" ref="C258:F258" si="131">C184*$K$2</f>
        <v>540.44106666666676</v>
      </c>
      <c r="D258" s="25">
        <f t="shared" si="131"/>
        <v>443.33333333333337</v>
      </c>
      <c r="E258" s="25">
        <f t="shared" si="131"/>
        <v>390.13333333333333</v>
      </c>
      <c r="F258" s="25">
        <f t="shared" si="131"/>
        <v>290.18826666666666</v>
      </c>
      <c r="G258" s="25">
        <v>0</v>
      </c>
      <c r="I258" s="26"/>
      <c r="J258" s="26"/>
      <c r="K258" s="26"/>
      <c r="L258" s="26"/>
    </row>
    <row r="259" spans="1:12" ht="15" hidden="1" x14ac:dyDescent="0.2">
      <c r="A259" s="73">
        <v>48</v>
      </c>
      <c r="B259" s="74"/>
      <c r="C259" s="25">
        <f t="shared" ref="C259:F259" si="132">C185*$K$2</f>
        <v>552.85440000000006</v>
      </c>
      <c r="D259" s="25">
        <f t="shared" si="132"/>
        <v>453.33493333333337</v>
      </c>
      <c r="E259" s="25">
        <f t="shared" si="132"/>
        <v>400.06399999999996</v>
      </c>
      <c r="F259" s="25">
        <f t="shared" si="132"/>
        <v>297.56533333333334</v>
      </c>
      <c r="G259" s="25">
        <v>0</v>
      </c>
      <c r="I259" s="26"/>
      <c r="J259" s="26"/>
      <c r="K259" s="26"/>
      <c r="L259" s="26"/>
    </row>
    <row r="260" spans="1:12" ht="15" hidden="1" x14ac:dyDescent="0.2">
      <c r="A260" s="73">
        <v>49</v>
      </c>
      <c r="B260" s="74"/>
      <c r="C260" s="25">
        <f t="shared" ref="C260:F260" si="133">C186*$K$2</f>
        <v>565.62239999999997</v>
      </c>
      <c r="D260" s="25">
        <f t="shared" si="133"/>
        <v>463.54933333333338</v>
      </c>
      <c r="E260" s="25">
        <f t="shared" si="133"/>
        <v>410.13653333333332</v>
      </c>
      <c r="F260" s="25">
        <f t="shared" si="133"/>
        <v>305.01333333333332</v>
      </c>
      <c r="G260" s="25">
        <v>0</v>
      </c>
      <c r="I260" s="26"/>
      <c r="J260" s="26"/>
      <c r="K260" s="26"/>
      <c r="L260" s="26"/>
    </row>
    <row r="261" spans="1:12" ht="15" hidden="1" x14ac:dyDescent="0.2">
      <c r="A261" s="73">
        <v>50</v>
      </c>
      <c r="B261" s="74"/>
      <c r="C261" s="25">
        <f t="shared" ref="C261:F261" si="134">C187*$K$2</f>
        <v>578.67413333333332</v>
      </c>
      <c r="D261" s="25">
        <f t="shared" si="134"/>
        <v>474.11840000000001</v>
      </c>
      <c r="E261" s="25">
        <f t="shared" si="134"/>
        <v>420.35093333333339</v>
      </c>
      <c r="F261" s="25">
        <f t="shared" si="134"/>
        <v>312.74506666666667</v>
      </c>
      <c r="G261" s="25">
        <v>0</v>
      </c>
      <c r="I261" s="26"/>
      <c r="J261" s="26"/>
      <c r="K261" s="26"/>
      <c r="L261" s="26"/>
    </row>
    <row r="262" spans="1:12" ht="15" hidden="1" x14ac:dyDescent="0.2">
      <c r="A262" s="73">
        <v>51</v>
      </c>
      <c r="B262" s="74"/>
      <c r="C262" s="25">
        <f t="shared" ref="C262:F262" si="135">C188*$K$2</f>
        <v>592.00959999999998</v>
      </c>
      <c r="D262" s="25">
        <f t="shared" si="135"/>
        <v>484.82933333333341</v>
      </c>
      <c r="E262" s="25">
        <f t="shared" si="135"/>
        <v>430.84906666666666</v>
      </c>
      <c r="F262" s="25">
        <f t="shared" si="135"/>
        <v>320.54773333333333</v>
      </c>
      <c r="G262" s="25">
        <v>0</v>
      </c>
      <c r="I262" s="26"/>
      <c r="J262" s="26"/>
      <c r="K262" s="26"/>
      <c r="L262" s="26"/>
    </row>
    <row r="263" spans="1:12" ht="15" hidden="1" x14ac:dyDescent="0.2">
      <c r="A263" s="73">
        <v>52</v>
      </c>
      <c r="B263" s="74"/>
      <c r="C263" s="25">
        <f t="shared" ref="C263:F263" si="136">C189*$K$2</f>
        <v>605.62880000000007</v>
      </c>
      <c r="D263" s="25">
        <f t="shared" si="136"/>
        <v>495.75306666666671</v>
      </c>
      <c r="E263" s="25">
        <f t="shared" si="136"/>
        <v>441.70186666666672</v>
      </c>
      <c r="F263" s="25">
        <f t="shared" si="136"/>
        <v>328.56320000000005</v>
      </c>
      <c r="G263" s="25">
        <v>0</v>
      </c>
      <c r="I263" s="26"/>
      <c r="J263" s="26"/>
      <c r="K263" s="26"/>
      <c r="L263" s="26"/>
    </row>
    <row r="264" spans="1:12" ht="15" hidden="1" x14ac:dyDescent="0.2">
      <c r="A264" s="73">
        <v>53</v>
      </c>
      <c r="B264" s="74"/>
      <c r="C264" s="25">
        <f t="shared" ref="C264:F264" si="137">C190*$K$2</f>
        <v>619.46080000000006</v>
      </c>
      <c r="D264" s="25">
        <f t="shared" si="137"/>
        <v>507.03146666666674</v>
      </c>
      <c r="E264" s="25">
        <f t="shared" si="137"/>
        <v>452.69653333333332</v>
      </c>
      <c r="F264" s="25">
        <f t="shared" si="137"/>
        <v>336.72053333333338</v>
      </c>
      <c r="G264" s="25">
        <v>0</v>
      </c>
      <c r="I264" s="26"/>
      <c r="J264" s="26"/>
      <c r="K264" s="26"/>
      <c r="L264" s="26"/>
    </row>
    <row r="265" spans="1:12" ht="15" hidden="1" x14ac:dyDescent="0.2">
      <c r="A265" s="73">
        <v>54</v>
      </c>
      <c r="B265" s="74"/>
      <c r="C265" s="25">
        <f t="shared" ref="C265:F265" si="138">C191*$K$2</f>
        <v>633.50560000000007</v>
      </c>
      <c r="D265" s="25">
        <f t="shared" si="138"/>
        <v>518.38080000000002</v>
      </c>
      <c r="E265" s="25">
        <f t="shared" si="138"/>
        <v>463.8330666666667</v>
      </c>
      <c r="F265" s="25">
        <f t="shared" si="138"/>
        <v>345.01973333333336</v>
      </c>
      <c r="G265" s="25">
        <v>0</v>
      </c>
      <c r="I265" s="26"/>
      <c r="J265" s="26"/>
      <c r="K265" s="26"/>
      <c r="L265" s="26"/>
    </row>
    <row r="266" spans="1:12" ht="15" hidden="1" x14ac:dyDescent="0.2">
      <c r="A266" s="73">
        <v>55</v>
      </c>
      <c r="B266" s="74"/>
      <c r="C266" s="25">
        <f t="shared" ref="C266:F266" si="139">C192*$K$2</f>
        <v>647.97600000000011</v>
      </c>
      <c r="D266" s="25">
        <f t="shared" si="139"/>
        <v>529.94293333333337</v>
      </c>
      <c r="E266" s="25">
        <f t="shared" si="139"/>
        <v>475.25333333333333</v>
      </c>
      <c r="F266" s="25">
        <f t="shared" si="139"/>
        <v>353.53173333333336</v>
      </c>
      <c r="G266" s="25">
        <v>0</v>
      </c>
      <c r="I266" s="26"/>
      <c r="J266" s="26"/>
      <c r="K266" s="26"/>
      <c r="L266" s="26"/>
    </row>
    <row r="267" spans="1:12" ht="15" hidden="1" x14ac:dyDescent="0.2">
      <c r="A267" s="73">
        <v>56</v>
      </c>
      <c r="B267" s="74"/>
      <c r="C267" s="25">
        <f t="shared" ref="C267:F267" si="140">C193*$K$2</f>
        <v>662.65920000000006</v>
      </c>
      <c r="D267" s="25">
        <f t="shared" si="140"/>
        <v>541.85973333333334</v>
      </c>
      <c r="E267" s="25">
        <f t="shared" si="140"/>
        <v>486.88640000000004</v>
      </c>
      <c r="F267" s="25">
        <f t="shared" si="140"/>
        <v>362.25653333333338</v>
      </c>
      <c r="G267" s="25">
        <v>0</v>
      </c>
      <c r="I267" s="26"/>
      <c r="J267" s="26"/>
      <c r="K267" s="26"/>
      <c r="L267" s="26"/>
    </row>
    <row r="268" spans="1:12" ht="15" hidden="1" x14ac:dyDescent="0.2">
      <c r="A268" s="73">
        <v>57</v>
      </c>
      <c r="B268" s="74"/>
      <c r="C268" s="25">
        <f t="shared" ref="C268:F268" si="141">C194*$K$2</f>
        <v>677.48426666666671</v>
      </c>
      <c r="D268" s="25">
        <f t="shared" si="141"/>
        <v>553.84746666666672</v>
      </c>
      <c r="E268" s="25">
        <f t="shared" si="141"/>
        <v>498.59040000000005</v>
      </c>
      <c r="F268" s="25">
        <f t="shared" si="141"/>
        <v>370.83946666666668</v>
      </c>
      <c r="G268" s="25">
        <v>0</v>
      </c>
      <c r="I268" s="26"/>
      <c r="J268" s="26"/>
      <c r="K268" s="26"/>
      <c r="L268" s="26"/>
    </row>
    <row r="269" spans="1:12" ht="15" hidden="1" x14ac:dyDescent="0.2">
      <c r="A269" s="73">
        <v>58</v>
      </c>
      <c r="B269" s="74"/>
      <c r="C269" s="25">
        <f t="shared" ref="C269:F269" si="142">C195*$K$2</f>
        <v>692.7349333333334</v>
      </c>
      <c r="D269" s="25">
        <f t="shared" si="142"/>
        <v>566.18986666666672</v>
      </c>
      <c r="E269" s="25">
        <f t="shared" si="142"/>
        <v>510.57813333333343</v>
      </c>
      <c r="F269" s="25">
        <f t="shared" si="142"/>
        <v>379.84800000000001</v>
      </c>
      <c r="G269" s="25">
        <v>0</v>
      </c>
      <c r="I269" s="26"/>
      <c r="J269" s="26"/>
      <c r="K269" s="26"/>
      <c r="L269" s="26"/>
    </row>
    <row r="270" spans="1:12" ht="15" hidden="1" x14ac:dyDescent="0.2">
      <c r="A270" s="73">
        <v>59</v>
      </c>
      <c r="B270" s="74"/>
      <c r="C270" s="25">
        <f t="shared" ref="C270:F270" si="143">C196*$K$2</f>
        <v>708.34026666666671</v>
      </c>
      <c r="D270" s="25">
        <f t="shared" si="143"/>
        <v>578.74506666666673</v>
      </c>
      <c r="E270" s="25">
        <f t="shared" si="143"/>
        <v>522.99146666666672</v>
      </c>
      <c r="F270" s="25">
        <f t="shared" si="143"/>
        <v>388.9984</v>
      </c>
      <c r="G270" s="25">
        <v>0</v>
      </c>
      <c r="I270" s="26"/>
      <c r="J270" s="26"/>
      <c r="K270" s="26"/>
      <c r="L270" s="26"/>
    </row>
    <row r="271" spans="1:12" ht="15" hidden="1" x14ac:dyDescent="0.2">
      <c r="A271" s="73">
        <v>60</v>
      </c>
      <c r="B271" s="74"/>
      <c r="C271" s="25">
        <f t="shared" ref="C271:F271" si="144">C197*$K$2</f>
        <v>724.08746666666673</v>
      </c>
      <c r="D271" s="25">
        <f t="shared" si="144"/>
        <v>591.44213333333335</v>
      </c>
      <c r="E271" s="25">
        <f t="shared" si="144"/>
        <v>535.40480000000002</v>
      </c>
      <c r="F271" s="25">
        <f t="shared" si="144"/>
        <v>398.21973333333341</v>
      </c>
      <c r="G271" s="25">
        <v>0</v>
      </c>
      <c r="I271" s="26"/>
      <c r="J271" s="26"/>
      <c r="K271" s="26"/>
      <c r="L271" s="26"/>
    </row>
    <row r="272" spans="1:12" ht="15" hidden="1" x14ac:dyDescent="0.2">
      <c r="A272" s="73">
        <v>61</v>
      </c>
      <c r="B272" s="74"/>
      <c r="C272" s="25">
        <f t="shared" ref="C272:F272" si="145">C198*$K$2</f>
        <v>806.86666666666667</v>
      </c>
      <c r="D272" s="25">
        <f t="shared" si="145"/>
        <v>658.8288</v>
      </c>
      <c r="E272" s="25">
        <f t="shared" si="145"/>
        <v>600.94720000000007</v>
      </c>
      <c r="F272" s="25">
        <f t="shared" si="145"/>
        <v>447.09280000000001</v>
      </c>
      <c r="G272" s="25">
        <v>0</v>
      </c>
      <c r="I272" s="26"/>
      <c r="J272" s="26"/>
      <c r="K272" s="26"/>
      <c r="L272" s="26"/>
    </row>
    <row r="273" spans="1:12" ht="15" hidden="1" x14ac:dyDescent="0.2">
      <c r="A273" s="73">
        <v>62</v>
      </c>
      <c r="B273" s="74"/>
      <c r="C273" s="25">
        <f t="shared" ref="C273:F273" si="146">C199*$K$2</f>
        <v>896.52639999999997</v>
      </c>
      <c r="D273" s="25">
        <f t="shared" si="146"/>
        <v>731.67733333333342</v>
      </c>
      <c r="E273" s="25">
        <f t="shared" si="146"/>
        <v>672.09333333333336</v>
      </c>
      <c r="F273" s="25">
        <f t="shared" si="146"/>
        <v>499.86720000000003</v>
      </c>
      <c r="G273" s="25">
        <v>0</v>
      </c>
      <c r="I273" s="26"/>
      <c r="J273" s="26"/>
      <c r="K273" s="26"/>
      <c r="L273" s="26"/>
    </row>
    <row r="274" spans="1:12" ht="15" hidden="1" x14ac:dyDescent="0.2">
      <c r="A274" s="73">
        <v>63</v>
      </c>
      <c r="B274" s="74"/>
      <c r="C274" s="25">
        <f t="shared" ref="C274:F274" si="147">C200*$K$2</f>
        <v>992.8538666666667</v>
      </c>
      <c r="D274" s="25">
        <f t="shared" si="147"/>
        <v>810.3424</v>
      </c>
      <c r="E274" s="25">
        <f t="shared" si="147"/>
        <v>748.48853333333341</v>
      </c>
      <c r="F274" s="25">
        <f t="shared" si="147"/>
        <v>556.7557333333333</v>
      </c>
      <c r="G274" s="25">
        <v>0</v>
      </c>
      <c r="I274" s="26"/>
      <c r="J274" s="26"/>
      <c r="K274" s="26"/>
      <c r="L274" s="26"/>
    </row>
    <row r="275" spans="1:12" ht="15" hidden="1" x14ac:dyDescent="0.2">
      <c r="A275" s="73">
        <v>64</v>
      </c>
      <c r="B275" s="74"/>
      <c r="C275" s="25">
        <f t="shared" ref="C275:F275" si="148">C201*$K$2</f>
        <v>1095.9909333333335</v>
      </c>
      <c r="D275" s="25">
        <f t="shared" si="148"/>
        <v>894.75306666666665</v>
      </c>
      <c r="E275" s="25">
        <f t="shared" si="148"/>
        <v>830.34559999999999</v>
      </c>
      <c r="F275" s="25">
        <f t="shared" si="148"/>
        <v>617.61653333333334</v>
      </c>
      <c r="G275" s="25">
        <v>0</v>
      </c>
      <c r="I275" s="26"/>
      <c r="J275" s="26"/>
      <c r="K275" s="26"/>
      <c r="L275" s="26"/>
    </row>
    <row r="276" spans="1:12" ht="15" hidden="1" x14ac:dyDescent="0.2">
      <c r="A276" s="73">
        <v>65</v>
      </c>
      <c r="B276" s="74"/>
      <c r="C276" s="25">
        <f t="shared" ref="C276:F276" si="149">C202*$K$2</f>
        <v>1205.8666666666668</v>
      </c>
      <c r="D276" s="25">
        <f t="shared" si="149"/>
        <v>984.76746666666668</v>
      </c>
      <c r="E276" s="25">
        <f t="shared" si="149"/>
        <v>917.59360000000015</v>
      </c>
      <c r="F276" s="25">
        <f t="shared" si="149"/>
        <v>682.52053333333333</v>
      </c>
      <c r="G276" s="25">
        <v>0</v>
      </c>
      <c r="I276" s="26"/>
      <c r="J276" s="26"/>
      <c r="K276" s="26"/>
      <c r="L276" s="26"/>
    </row>
    <row r="277" spans="1:12" ht="15" hidden="1" x14ac:dyDescent="0.2">
      <c r="A277" s="73">
        <v>66</v>
      </c>
      <c r="B277" s="74"/>
      <c r="C277" s="25">
        <f t="shared" ref="C277:F277" si="150">C203*$K$2</f>
        <v>1322.4810666666667</v>
      </c>
      <c r="D277" s="25">
        <f t="shared" si="150"/>
        <v>1080.6693333333335</v>
      </c>
      <c r="E277" s="25">
        <f t="shared" si="150"/>
        <v>1010.3034666666667</v>
      </c>
      <c r="F277" s="25">
        <f t="shared" si="150"/>
        <v>751.4677333333334</v>
      </c>
      <c r="G277" s="25">
        <v>0</v>
      </c>
      <c r="I277" s="26"/>
      <c r="J277" s="26"/>
      <c r="K277" s="26"/>
      <c r="L277" s="26"/>
    </row>
    <row r="278" spans="1:12" ht="15" hidden="1" x14ac:dyDescent="0.2">
      <c r="A278" s="73">
        <v>67</v>
      </c>
      <c r="B278" s="74"/>
      <c r="C278" s="25">
        <f t="shared" ref="C278:F278" si="151">C204*$K$2</f>
        <v>1445.8341333333333</v>
      </c>
      <c r="D278" s="25">
        <f t="shared" si="151"/>
        <v>1182.104</v>
      </c>
      <c r="E278" s="25">
        <f t="shared" si="151"/>
        <v>1108.4042666666667</v>
      </c>
      <c r="F278" s="25">
        <f t="shared" si="151"/>
        <v>824.45813333333331</v>
      </c>
      <c r="G278" s="25">
        <v>0</v>
      </c>
      <c r="I278" s="26"/>
      <c r="J278" s="26"/>
      <c r="K278" s="26"/>
      <c r="L278" s="26"/>
    </row>
    <row r="279" spans="1:12" ht="15" hidden="1" x14ac:dyDescent="0.2">
      <c r="A279" s="73">
        <v>68</v>
      </c>
      <c r="B279" s="74"/>
      <c r="C279" s="25">
        <f t="shared" ref="C279:F279" si="152">C205*$K$2</f>
        <v>1576.0677333333333</v>
      </c>
      <c r="D279" s="25">
        <f t="shared" si="152"/>
        <v>1289.2842666666668</v>
      </c>
      <c r="E279" s="25">
        <f t="shared" si="152"/>
        <v>1211.6831999999999</v>
      </c>
      <c r="F279" s="25">
        <f t="shared" si="152"/>
        <v>901.34986666666668</v>
      </c>
      <c r="G279" s="25">
        <v>0</v>
      </c>
      <c r="I279" s="26"/>
      <c r="J279" s="26"/>
      <c r="K279" s="26"/>
      <c r="L279" s="26"/>
    </row>
    <row r="280" spans="1:12" ht="15" hidden="1" x14ac:dyDescent="0.2">
      <c r="A280" s="73">
        <v>69</v>
      </c>
      <c r="B280" s="74"/>
      <c r="C280" s="25">
        <f t="shared" ref="C280:F280" si="153">C206*$K$2</f>
        <v>1712.8981333333334</v>
      </c>
      <c r="D280" s="25">
        <f t="shared" si="153"/>
        <v>1401.9973333333335</v>
      </c>
      <c r="E280" s="25">
        <f t="shared" si="153"/>
        <v>1320.6368</v>
      </c>
      <c r="F280" s="25">
        <f t="shared" si="153"/>
        <v>982.35573333333332</v>
      </c>
      <c r="G280" s="25">
        <v>0</v>
      </c>
      <c r="I280" s="26"/>
      <c r="J280" s="26"/>
      <c r="K280" s="26"/>
      <c r="L280" s="26"/>
    </row>
    <row r="281" spans="1:12" ht="15" hidden="1" x14ac:dyDescent="0.2">
      <c r="A281" s="73">
        <v>70</v>
      </c>
      <c r="B281" s="74"/>
      <c r="C281" s="25">
        <f t="shared" ref="C281:F281" si="154">C207*$K$2</f>
        <v>1856.6090666666669</v>
      </c>
      <c r="D281" s="25">
        <f t="shared" si="154"/>
        <v>1520.8106666666667</v>
      </c>
      <c r="E281" s="25">
        <f t="shared" si="154"/>
        <v>1435.0522666666666</v>
      </c>
      <c r="F281" s="25">
        <f t="shared" si="154"/>
        <v>1067.4048</v>
      </c>
      <c r="G281" s="25">
        <v>0</v>
      </c>
      <c r="I281" s="26"/>
      <c r="J281" s="26"/>
      <c r="K281" s="26"/>
      <c r="L281" s="26"/>
    </row>
    <row r="282" spans="1:12" ht="15" hidden="1" x14ac:dyDescent="0.2">
      <c r="A282" s="73">
        <v>71</v>
      </c>
      <c r="B282" s="74"/>
      <c r="C282" s="25">
        <f t="shared" ref="C282:F282" si="155">C208*$K$2</f>
        <v>2007.1296</v>
      </c>
      <c r="D282" s="25">
        <f t="shared" si="155"/>
        <v>1644.9440000000002</v>
      </c>
      <c r="E282" s="25">
        <f t="shared" si="155"/>
        <v>1554.5749333333333</v>
      </c>
      <c r="F282" s="25">
        <f t="shared" si="155"/>
        <v>1156.4261333333334</v>
      </c>
      <c r="G282" s="25">
        <v>0</v>
      </c>
      <c r="I282" s="26"/>
      <c r="J282" s="26"/>
      <c r="K282" s="26"/>
      <c r="L282" s="26"/>
    </row>
    <row r="283" spans="1:12" ht="15" hidden="1" x14ac:dyDescent="0.2">
      <c r="A283" s="73">
        <v>72</v>
      </c>
      <c r="B283" s="74"/>
      <c r="C283" s="25">
        <f t="shared" ref="C283:F283" si="156">C209*$K$2</f>
        <v>2164.3888000000002</v>
      </c>
      <c r="D283" s="25">
        <f t="shared" si="156"/>
        <v>1774.9648</v>
      </c>
      <c r="E283" s="25">
        <f t="shared" si="156"/>
        <v>1679.7722666666668</v>
      </c>
      <c r="F283" s="25">
        <f t="shared" si="156"/>
        <v>1249.4906666666666</v>
      </c>
      <c r="G283" s="25">
        <v>0</v>
      </c>
      <c r="I283" s="26"/>
      <c r="J283" s="26"/>
      <c r="K283" s="26"/>
      <c r="L283" s="26"/>
    </row>
    <row r="284" spans="1:12" ht="15" hidden="1" x14ac:dyDescent="0.2">
      <c r="A284" s="73">
        <v>73</v>
      </c>
      <c r="B284" s="74"/>
      <c r="C284" s="25">
        <f t="shared" ref="C284:F284" si="157">C210*$K$2</f>
        <v>2328.2447999999999</v>
      </c>
      <c r="D284" s="25">
        <f t="shared" si="157"/>
        <v>1910.7311999999999</v>
      </c>
      <c r="E284" s="25">
        <f t="shared" si="157"/>
        <v>1810.2186666666669</v>
      </c>
      <c r="F284" s="25">
        <f t="shared" si="157"/>
        <v>1346.5274666666667</v>
      </c>
      <c r="G284" s="25">
        <v>0</v>
      </c>
      <c r="I284" s="26"/>
      <c r="J284" s="26"/>
      <c r="K284" s="26"/>
      <c r="L284" s="26"/>
    </row>
    <row r="285" spans="1:12" ht="15" hidden="1" x14ac:dyDescent="0.2">
      <c r="A285" s="73">
        <v>74</v>
      </c>
      <c r="B285" s="74"/>
      <c r="C285" s="25">
        <f t="shared" ref="C285:F285" si="158">C211*$K$2</f>
        <v>2499.052266666667</v>
      </c>
      <c r="D285" s="25">
        <f t="shared" si="158"/>
        <v>2052.0304000000001</v>
      </c>
      <c r="E285" s="25">
        <f t="shared" si="158"/>
        <v>1946.056</v>
      </c>
      <c r="F285" s="25">
        <f t="shared" si="158"/>
        <v>1447.6074666666668</v>
      </c>
      <c r="G285" s="25">
        <v>0</v>
      </c>
      <c r="I285" s="26"/>
      <c r="J285" s="26"/>
      <c r="K285" s="26"/>
      <c r="L285" s="26"/>
    </row>
    <row r="286" spans="1:12" ht="15" hidden="1" x14ac:dyDescent="0.2">
      <c r="A286" s="73">
        <v>75</v>
      </c>
      <c r="B286" s="74"/>
      <c r="C286" s="25">
        <f t="shared" ref="C286:F286" si="159">C212*$K$2</f>
        <v>2676.5984000000003</v>
      </c>
      <c r="D286" s="25">
        <f t="shared" si="159"/>
        <v>2199.2170666666671</v>
      </c>
      <c r="E286" s="25">
        <f t="shared" si="159"/>
        <v>2087.4970666666668</v>
      </c>
      <c r="F286" s="25">
        <f t="shared" si="159"/>
        <v>1552.8016</v>
      </c>
      <c r="G286" s="25">
        <v>0</v>
      </c>
      <c r="I286" s="26"/>
      <c r="J286" s="26"/>
      <c r="K286" s="26"/>
      <c r="L286" s="26"/>
    </row>
    <row r="287" spans="1:12" ht="15" hidden="1" x14ac:dyDescent="0.2">
      <c r="A287" s="73">
        <v>76</v>
      </c>
      <c r="B287" s="74"/>
      <c r="C287" s="25">
        <f t="shared" ref="C287:F287" si="160">C213*$K$2</f>
        <v>2676.5984000000003</v>
      </c>
      <c r="D287" s="25">
        <f t="shared" si="160"/>
        <v>2199.2170666666671</v>
      </c>
      <c r="E287" s="25">
        <f t="shared" si="160"/>
        <v>2087.4970666666668</v>
      </c>
      <c r="F287" s="25">
        <f t="shared" si="160"/>
        <v>1552.8016</v>
      </c>
      <c r="G287" s="25">
        <v>0</v>
      </c>
      <c r="I287" s="26"/>
      <c r="J287" s="26"/>
      <c r="K287" s="26"/>
      <c r="L287" s="26"/>
    </row>
    <row r="288" spans="1:12" ht="15" hidden="1" x14ac:dyDescent="0.2">
      <c r="A288" s="73">
        <v>77</v>
      </c>
      <c r="B288" s="74"/>
      <c r="C288" s="25">
        <f t="shared" ref="C288:F288" si="161">C214*$K$2</f>
        <v>2676.5984000000003</v>
      </c>
      <c r="D288" s="25">
        <f t="shared" si="161"/>
        <v>2199.2170666666671</v>
      </c>
      <c r="E288" s="25">
        <f t="shared" si="161"/>
        <v>2087.4970666666668</v>
      </c>
      <c r="F288" s="25">
        <f t="shared" si="161"/>
        <v>1552.8016</v>
      </c>
      <c r="G288" s="25">
        <v>0</v>
      </c>
      <c r="I288" s="26"/>
      <c r="J288" s="26"/>
      <c r="K288" s="26"/>
      <c r="L288" s="26"/>
    </row>
    <row r="289" spans="1:12" ht="15" hidden="1" x14ac:dyDescent="0.2">
      <c r="A289" s="73">
        <v>78</v>
      </c>
      <c r="B289" s="74"/>
      <c r="C289" s="25">
        <f t="shared" ref="C289:F289" si="162">C215*$K$2</f>
        <v>2676.5984000000003</v>
      </c>
      <c r="D289" s="25">
        <f t="shared" si="162"/>
        <v>2199.2170666666671</v>
      </c>
      <c r="E289" s="25">
        <f t="shared" si="162"/>
        <v>2087.4970666666668</v>
      </c>
      <c r="F289" s="25">
        <f t="shared" si="162"/>
        <v>1552.8016</v>
      </c>
      <c r="G289" s="25">
        <v>0</v>
      </c>
      <c r="I289" s="26"/>
      <c r="J289" s="26"/>
      <c r="K289" s="26"/>
      <c r="L289" s="26"/>
    </row>
    <row r="290" spans="1:12" ht="15" hidden="1" x14ac:dyDescent="0.2">
      <c r="A290" s="73">
        <v>79</v>
      </c>
      <c r="B290" s="74"/>
      <c r="C290" s="25">
        <f t="shared" ref="C290:F290" si="163">C216*$K$2</f>
        <v>2676.5984000000003</v>
      </c>
      <c r="D290" s="25">
        <f t="shared" si="163"/>
        <v>2199.2170666666671</v>
      </c>
      <c r="E290" s="25">
        <f t="shared" si="163"/>
        <v>2087.4970666666668</v>
      </c>
      <c r="F290" s="25">
        <f t="shared" si="163"/>
        <v>1552.8016</v>
      </c>
      <c r="G290" s="25">
        <v>0</v>
      </c>
      <c r="I290" s="26"/>
      <c r="J290" s="26"/>
      <c r="K290" s="26"/>
      <c r="L290" s="26"/>
    </row>
    <row r="291" spans="1:12" ht="15" hidden="1" x14ac:dyDescent="0.2">
      <c r="A291" s="73">
        <v>80</v>
      </c>
      <c r="B291" s="74"/>
      <c r="C291" s="25">
        <f t="shared" ref="C291:F291" si="164">C217*$K$2</f>
        <v>2676.5984000000003</v>
      </c>
      <c r="D291" s="25">
        <f t="shared" si="164"/>
        <v>2199.2170666666671</v>
      </c>
      <c r="E291" s="25">
        <f t="shared" si="164"/>
        <v>2087.4970666666668</v>
      </c>
      <c r="F291" s="25">
        <f t="shared" si="164"/>
        <v>1552.8016</v>
      </c>
      <c r="G291" s="25"/>
      <c r="I291" s="26"/>
      <c r="J291" s="26"/>
      <c r="K291" s="26"/>
      <c r="L291" s="26"/>
    </row>
    <row r="292" spans="1:12" ht="15" hidden="1" x14ac:dyDescent="0.2">
      <c r="A292" s="73">
        <v>81</v>
      </c>
      <c r="B292" s="74"/>
      <c r="C292" s="25">
        <f t="shared" ref="C292:F292" si="165">C218*$K$2</f>
        <v>2676.5984000000003</v>
      </c>
      <c r="D292" s="25">
        <f t="shared" si="165"/>
        <v>2199.2170666666671</v>
      </c>
      <c r="E292" s="25">
        <f t="shared" si="165"/>
        <v>2087.4970666666668</v>
      </c>
      <c r="F292" s="25">
        <f t="shared" si="165"/>
        <v>1552.8016</v>
      </c>
      <c r="G292" s="25"/>
      <c r="I292" s="26"/>
      <c r="J292" s="26"/>
      <c r="K292" s="26"/>
      <c r="L292" s="26"/>
    </row>
    <row r="293" spans="1:12" ht="15" hidden="1" x14ac:dyDescent="0.2">
      <c r="A293" s="73">
        <v>82</v>
      </c>
      <c r="B293" s="74"/>
      <c r="C293" s="25">
        <f t="shared" ref="C293:F293" si="166">C219*$K$2</f>
        <v>2676.5984000000003</v>
      </c>
      <c r="D293" s="25">
        <f t="shared" si="166"/>
        <v>2199.2170666666671</v>
      </c>
      <c r="E293" s="25">
        <f t="shared" si="166"/>
        <v>2087.4970666666668</v>
      </c>
      <c r="F293" s="25">
        <f t="shared" si="166"/>
        <v>1552.8016</v>
      </c>
      <c r="G293" s="25"/>
      <c r="I293" s="26"/>
      <c r="J293" s="26"/>
      <c r="K293" s="26"/>
      <c r="L293" s="26"/>
    </row>
    <row r="294" spans="1:12" ht="15" hidden="1" x14ac:dyDescent="0.2">
      <c r="A294" s="73">
        <v>83</v>
      </c>
      <c r="B294" s="74"/>
      <c r="C294" s="25">
        <f t="shared" ref="C294:F294" si="167">C220*$K$2</f>
        <v>2676.5984000000003</v>
      </c>
      <c r="D294" s="25">
        <f t="shared" si="167"/>
        <v>2199.2170666666671</v>
      </c>
      <c r="E294" s="25">
        <f t="shared" si="167"/>
        <v>2087.4970666666668</v>
      </c>
      <c r="F294" s="25">
        <f t="shared" si="167"/>
        <v>1552.8016</v>
      </c>
      <c r="G294" s="25"/>
      <c r="I294" s="26"/>
      <c r="J294" s="26"/>
      <c r="K294" s="26"/>
      <c r="L294" s="26"/>
    </row>
    <row r="295" spans="1:12" ht="15" hidden="1" x14ac:dyDescent="0.2">
      <c r="A295" s="73">
        <v>84</v>
      </c>
      <c r="B295" s="74" t="s">
        <v>3</v>
      </c>
      <c r="C295" s="25">
        <f t="shared" ref="C295:F295" si="168">C221*$K$2</f>
        <v>2676.5984000000003</v>
      </c>
      <c r="D295" s="25">
        <f t="shared" si="168"/>
        <v>2199.2170666666671</v>
      </c>
      <c r="E295" s="25">
        <f t="shared" si="168"/>
        <v>2087.4970666666668</v>
      </c>
      <c r="F295" s="25">
        <f t="shared" si="168"/>
        <v>1552.8016</v>
      </c>
      <c r="G295" s="25">
        <v>0</v>
      </c>
      <c r="I295" s="26"/>
      <c r="J295" s="26"/>
      <c r="K295" s="26"/>
      <c r="L295" s="26"/>
    </row>
    <row r="296" spans="1:12" ht="15" hidden="1" x14ac:dyDescent="0.2">
      <c r="A296" s="73">
        <v>1</v>
      </c>
      <c r="B296" s="74" t="s">
        <v>4</v>
      </c>
      <c r="C296" s="25">
        <f t="shared" ref="C296:F296" si="169">C222*$K$2</f>
        <v>137.256</v>
      </c>
      <c r="D296" s="25">
        <f t="shared" si="169"/>
        <v>116.47253333333335</v>
      </c>
      <c r="E296" s="25">
        <f t="shared" si="169"/>
        <v>101.08</v>
      </c>
      <c r="F296" s="25">
        <f t="shared" si="169"/>
        <v>75.118400000000008</v>
      </c>
      <c r="G296" s="25">
        <v>0</v>
      </c>
      <c r="I296" s="26"/>
      <c r="J296" s="26"/>
      <c r="K296" s="26"/>
      <c r="L296" s="26"/>
    </row>
    <row r="297" spans="1:12" ht="15" hidden="1" x14ac:dyDescent="0.2">
      <c r="A297" s="73">
        <v>2</v>
      </c>
      <c r="B297" s="74" t="s">
        <v>1</v>
      </c>
      <c r="C297" s="25">
        <f t="shared" ref="C297:F297" si="170">C223*$K$2</f>
        <v>233.29973333333334</v>
      </c>
      <c r="D297" s="25">
        <f t="shared" si="170"/>
        <v>197.90400000000002</v>
      </c>
      <c r="E297" s="25">
        <f t="shared" si="170"/>
        <v>171.65866666666668</v>
      </c>
      <c r="F297" s="25">
        <f t="shared" si="170"/>
        <v>127.68</v>
      </c>
      <c r="G297" s="25">
        <v>0</v>
      </c>
      <c r="I297" s="26"/>
      <c r="J297" s="26"/>
      <c r="K297" s="26"/>
      <c r="L297" s="26"/>
    </row>
    <row r="298" spans="1:12" ht="15" hidden="1" x14ac:dyDescent="0.2">
      <c r="A298" s="73">
        <v>3</v>
      </c>
      <c r="B298" s="74" t="s">
        <v>5</v>
      </c>
      <c r="C298" s="25">
        <f t="shared" ref="C298:F298" si="171">C224*$K$2</f>
        <v>329.20159999999998</v>
      </c>
      <c r="D298" s="25">
        <f t="shared" si="171"/>
        <v>279.54826666666668</v>
      </c>
      <c r="E298" s="25">
        <f t="shared" si="171"/>
        <v>242.37920000000003</v>
      </c>
      <c r="F298" s="25">
        <f t="shared" si="171"/>
        <v>180.24160000000001</v>
      </c>
      <c r="G298" s="25">
        <v>0</v>
      </c>
      <c r="I298" s="26"/>
      <c r="J298" s="26"/>
      <c r="K298" s="26"/>
      <c r="L298" s="26"/>
    </row>
    <row r="300" spans="1:12" ht="14" hidden="1" thickBot="1" x14ac:dyDescent="0.2"/>
    <row r="301" spans="1:12" ht="18" hidden="1" x14ac:dyDescent="0.2">
      <c r="A301" s="231" t="s">
        <v>19</v>
      </c>
      <c r="B301" s="232"/>
      <c r="C301" s="232"/>
      <c r="D301" s="232"/>
      <c r="E301" s="232"/>
      <c r="F301" s="232"/>
      <c r="G301" s="232"/>
    </row>
    <row r="302" spans="1:12" ht="18" hidden="1" x14ac:dyDescent="0.2">
      <c r="A302" s="233" t="s">
        <v>6</v>
      </c>
      <c r="B302" s="234"/>
      <c r="C302" s="234"/>
      <c r="D302" s="234"/>
      <c r="E302" s="234"/>
      <c r="F302" s="234"/>
      <c r="G302" s="234"/>
    </row>
    <row r="303" spans="1:12" hidden="1" x14ac:dyDescent="0.15">
      <c r="A303" s="229" t="s">
        <v>0</v>
      </c>
      <c r="B303" s="230"/>
      <c r="C303" s="230"/>
      <c r="D303" s="230"/>
      <c r="E303" s="230"/>
      <c r="F303" s="230"/>
      <c r="G303" s="230"/>
    </row>
    <row r="304" spans="1:12" hidden="1" x14ac:dyDescent="0.15">
      <c r="A304" s="73" t="s">
        <v>2</v>
      </c>
      <c r="B304" s="24" t="s">
        <v>2</v>
      </c>
      <c r="C304" s="52">
        <v>2000</v>
      </c>
      <c r="D304" s="52">
        <v>3500</v>
      </c>
      <c r="E304" s="77">
        <v>5000</v>
      </c>
      <c r="F304" s="52">
        <v>10000</v>
      </c>
      <c r="G304" s="77"/>
    </row>
    <row r="305" spans="1:17" ht="14" hidden="1" x14ac:dyDescent="0.15">
      <c r="A305" s="73">
        <v>18</v>
      </c>
      <c r="B305" s="74"/>
      <c r="C305" s="90">
        <f>N305</f>
        <v>2194.88</v>
      </c>
      <c r="D305" s="90">
        <f t="shared" ref="D305:F305" si="172">O305</f>
        <v>1871.1200000000001</v>
      </c>
      <c r="E305" s="90">
        <f t="shared" si="172"/>
        <v>1695.56</v>
      </c>
      <c r="F305" s="90">
        <f t="shared" si="172"/>
        <v>1261.5999999999999</v>
      </c>
      <c r="G305" s="82"/>
      <c r="I305" s="90">
        <v>2888</v>
      </c>
      <c r="J305" s="90">
        <v>2462</v>
      </c>
      <c r="K305" s="89">
        <v>2231</v>
      </c>
      <c r="L305" s="89">
        <v>1660</v>
      </c>
      <c r="M305" s="80"/>
      <c r="N305" s="80">
        <f>I305*0.76</f>
        <v>2194.88</v>
      </c>
      <c r="O305" s="80">
        <f t="shared" ref="O305:Q305" si="173">J305*0.76</f>
        <v>1871.1200000000001</v>
      </c>
      <c r="P305" s="80">
        <f t="shared" si="173"/>
        <v>1695.56</v>
      </c>
      <c r="Q305" s="80">
        <f t="shared" si="173"/>
        <v>1261.5999999999999</v>
      </c>
    </row>
    <row r="306" spans="1:17" ht="14" hidden="1" x14ac:dyDescent="0.15">
      <c r="A306" s="73">
        <v>19</v>
      </c>
      <c r="B306" s="74"/>
      <c r="C306" s="90">
        <f t="shared" ref="C306:C369" si="174">N306</f>
        <v>2225.2800000000002</v>
      </c>
      <c r="D306" s="90">
        <f t="shared" ref="D306:D369" si="175">O306</f>
        <v>1893.16</v>
      </c>
      <c r="E306" s="90">
        <f t="shared" ref="E306:E369" si="176">P306</f>
        <v>1714.56</v>
      </c>
      <c r="F306" s="90">
        <f t="shared" ref="F306:F369" si="177">Q306</f>
        <v>1275.28</v>
      </c>
      <c r="G306" s="82"/>
      <c r="I306" s="90">
        <v>2928</v>
      </c>
      <c r="J306" s="90">
        <v>2491</v>
      </c>
      <c r="K306" s="89">
        <v>2256</v>
      </c>
      <c r="L306" s="89">
        <v>1678</v>
      </c>
      <c r="M306" s="80"/>
      <c r="N306" s="80">
        <f t="shared" ref="N306:N369" si="178">I306*0.76</f>
        <v>2225.2800000000002</v>
      </c>
      <c r="O306" s="80">
        <f t="shared" ref="O306:O369" si="179">J306*0.76</f>
        <v>1893.16</v>
      </c>
      <c r="P306" s="80">
        <f t="shared" ref="P306:P369" si="180">K306*0.76</f>
        <v>1714.56</v>
      </c>
      <c r="Q306" s="80">
        <f t="shared" ref="Q306:Q369" si="181">L306*0.76</f>
        <v>1275.28</v>
      </c>
    </row>
    <row r="307" spans="1:17" ht="14" hidden="1" x14ac:dyDescent="0.15">
      <c r="A307" s="73">
        <v>20</v>
      </c>
      <c r="B307" s="74"/>
      <c r="C307" s="90">
        <f t="shared" si="174"/>
        <v>2258.7199999999998</v>
      </c>
      <c r="D307" s="90">
        <f t="shared" si="175"/>
        <v>1917.48</v>
      </c>
      <c r="E307" s="90">
        <f t="shared" si="176"/>
        <v>1735.08</v>
      </c>
      <c r="F307" s="90">
        <f t="shared" si="177"/>
        <v>1290.48</v>
      </c>
      <c r="G307" s="82"/>
      <c r="I307" s="90">
        <v>2972</v>
      </c>
      <c r="J307" s="90">
        <v>2523</v>
      </c>
      <c r="K307" s="89">
        <v>2283</v>
      </c>
      <c r="L307" s="89">
        <v>1698</v>
      </c>
      <c r="M307" s="80"/>
      <c r="N307" s="80">
        <f t="shared" si="178"/>
        <v>2258.7199999999998</v>
      </c>
      <c r="O307" s="80">
        <f t="shared" si="179"/>
        <v>1917.48</v>
      </c>
      <c r="P307" s="80">
        <f t="shared" si="180"/>
        <v>1735.08</v>
      </c>
      <c r="Q307" s="80">
        <f t="shared" si="181"/>
        <v>1290.48</v>
      </c>
    </row>
    <row r="308" spans="1:17" ht="14" hidden="1" x14ac:dyDescent="0.15">
      <c r="A308" s="73">
        <v>21</v>
      </c>
      <c r="B308" s="74"/>
      <c r="C308" s="90">
        <f t="shared" si="174"/>
        <v>2291.4</v>
      </c>
      <c r="D308" s="90">
        <f t="shared" si="175"/>
        <v>1941.8</v>
      </c>
      <c r="E308" s="90">
        <f t="shared" si="176"/>
        <v>1754.84</v>
      </c>
      <c r="F308" s="90">
        <f t="shared" si="177"/>
        <v>1305.68</v>
      </c>
      <c r="G308" s="82"/>
      <c r="I308" s="90">
        <v>3015</v>
      </c>
      <c r="J308" s="90">
        <v>2555</v>
      </c>
      <c r="K308" s="89">
        <v>2309</v>
      </c>
      <c r="L308" s="89">
        <v>1718</v>
      </c>
      <c r="M308" s="80"/>
      <c r="N308" s="80">
        <f t="shared" si="178"/>
        <v>2291.4</v>
      </c>
      <c r="O308" s="80">
        <f t="shared" si="179"/>
        <v>1941.8</v>
      </c>
      <c r="P308" s="80">
        <f t="shared" si="180"/>
        <v>1754.84</v>
      </c>
      <c r="Q308" s="80">
        <f t="shared" si="181"/>
        <v>1305.68</v>
      </c>
    </row>
    <row r="309" spans="1:17" ht="14" hidden="1" x14ac:dyDescent="0.15">
      <c r="A309" s="73">
        <v>22</v>
      </c>
      <c r="B309" s="74"/>
      <c r="C309" s="90">
        <f t="shared" si="174"/>
        <v>2325.6</v>
      </c>
      <c r="D309" s="90">
        <f t="shared" si="175"/>
        <v>1969.16</v>
      </c>
      <c r="E309" s="90">
        <f t="shared" si="176"/>
        <v>1776.88</v>
      </c>
      <c r="F309" s="90">
        <f t="shared" si="177"/>
        <v>1321.64</v>
      </c>
      <c r="G309" s="82"/>
      <c r="I309" s="90">
        <v>3060</v>
      </c>
      <c r="J309" s="90">
        <v>2591</v>
      </c>
      <c r="K309" s="89">
        <v>2338</v>
      </c>
      <c r="L309" s="89">
        <v>1739</v>
      </c>
      <c r="M309" s="80"/>
      <c r="N309" s="80">
        <f t="shared" si="178"/>
        <v>2325.6</v>
      </c>
      <c r="O309" s="80">
        <f t="shared" si="179"/>
        <v>1969.16</v>
      </c>
      <c r="P309" s="80">
        <f t="shared" si="180"/>
        <v>1776.88</v>
      </c>
      <c r="Q309" s="80">
        <f t="shared" si="181"/>
        <v>1321.64</v>
      </c>
    </row>
    <row r="310" spans="1:17" ht="14" hidden="1" x14ac:dyDescent="0.15">
      <c r="A310" s="73">
        <v>23</v>
      </c>
      <c r="B310" s="74"/>
      <c r="C310" s="90">
        <f t="shared" si="174"/>
        <v>2361.3200000000002</v>
      </c>
      <c r="D310" s="90">
        <f t="shared" si="175"/>
        <v>1995</v>
      </c>
      <c r="E310" s="90">
        <f t="shared" si="176"/>
        <v>1798.92</v>
      </c>
      <c r="F310" s="90">
        <f t="shared" si="177"/>
        <v>1338.3600000000001</v>
      </c>
      <c r="G310" s="82"/>
      <c r="I310" s="90">
        <v>3107</v>
      </c>
      <c r="J310" s="90">
        <v>2625</v>
      </c>
      <c r="K310" s="89">
        <v>2367</v>
      </c>
      <c r="L310" s="89">
        <v>1761</v>
      </c>
      <c r="M310" s="80"/>
      <c r="N310" s="80">
        <f t="shared" si="178"/>
        <v>2361.3200000000002</v>
      </c>
      <c r="O310" s="80">
        <f t="shared" si="179"/>
        <v>1995</v>
      </c>
      <c r="P310" s="80">
        <f t="shared" si="180"/>
        <v>1798.92</v>
      </c>
      <c r="Q310" s="80">
        <f t="shared" si="181"/>
        <v>1338.3600000000001</v>
      </c>
    </row>
    <row r="311" spans="1:17" ht="14" hidden="1" x14ac:dyDescent="0.15">
      <c r="A311" s="73">
        <v>24</v>
      </c>
      <c r="B311" s="74"/>
      <c r="C311" s="90">
        <f t="shared" si="174"/>
        <v>2396.2800000000002</v>
      </c>
      <c r="D311" s="90">
        <f t="shared" si="175"/>
        <v>2023.88</v>
      </c>
      <c r="E311" s="90">
        <f t="shared" si="176"/>
        <v>1822.48</v>
      </c>
      <c r="F311" s="90">
        <f t="shared" si="177"/>
        <v>1355.08</v>
      </c>
      <c r="G311" s="82"/>
      <c r="I311" s="90">
        <v>3153</v>
      </c>
      <c r="J311" s="90">
        <v>2663</v>
      </c>
      <c r="K311" s="89">
        <v>2398</v>
      </c>
      <c r="L311" s="89">
        <v>1783</v>
      </c>
      <c r="M311" s="80"/>
      <c r="N311" s="80">
        <f t="shared" si="178"/>
        <v>2396.2800000000002</v>
      </c>
      <c r="O311" s="80">
        <f t="shared" si="179"/>
        <v>2023.88</v>
      </c>
      <c r="P311" s="80">
        <f t="shared" si="180"/>
        <v>1822.48</v>
      </c>
      <c r="Q311" s="80">
        <f t="shared" si="181"/>
        <v>1355.08</v>
      </c>
    </row>
    <row r="312" spans="1:17" ht="14" hidden="1" x14ac:dyDescent="0.15">
      <c r="A312" s="73">
        <v>25</v>
      </c>
      <c r="B312" s="74"/>
      <c r="C312" s="90">
        <f t="shared" si="174"/>
        <v>2435.8000000000002</v>
      </c>
      <c r="D312" s="90">
        <f t="shared" si="175"/>
        <v>2052</v>
      </c>
      <c r="E312" s="90">
        <f t="shared" si="176"/>
        <v>1846.8</v>
      </c>
      <c r="F312" s="90">
        <f t="shared" si="177"/>
        <v>1373.32</v>
      </c>
      <c r="G312" s="82"/>
      <c r="I312" s="90">
        <v>3205</v>
      </c>
      <c r="J312" s="90">
        <v>2700</v>
      </c>
      <c r="K312" s="89">
        <v>2430</v>
      </c>
      <c r="L312" s="89">
        <v>1807</v>
      </c>
      <c r="M312" s="80"/>
      <c r="N312" s="80">
        <f t="shared" si="178"/>
        <v>2435.8000000000002</v>
      </c>
      <c r="O312" s="80">
        <f t="shared" si="179"/>
        <v>2052</v>
      </c>
      <c r="P312" s="80">
        <f t="shared" si="180"/>
        <v>1846.8</v>
      </c>
      <c r="Q312" s="80">
        <f t="shared" si="181"/>
        <v>1373.32</v>
      </c>
    </row>
    <row r="313" spans="1:17" ht="14" hidden="1" x14ac:dyDescent="0.15">
      <c r="A313" s="73">
        <v>26</v>
      </c>
      <c r="B313" s="74"/>
      <c r="C313" s="90">
        <f t="shared" si="174"/>
        <v>2490.52</v>
      </c>
      <c r="D313" s="90">
        <f t="shared" si="175"/>
        <v>2093.8000000000002</v>
      </c>
      <c r="E313" s="90">
        <f t="shared" si="176"/>
        <v>1882.52</v>
      </c>
      <c r="F313" s="90">
        <f t="shared" si="177"/>
        <v>1400.68</v>
      </c>
      <c r="G313" s="82"/>
      <c r="I313" s="90">
        <v>3277</v>
      </c>
      <c r="J313" s="90">
        <v>2755</v>
      </c>
      <c r="K313" s="89">
        <v>2477</v>
      </c>
      <c r="L313" s="89">
        <v>1843</v>
      </c>
      <c r="M313" s="80"/>
      <c r="N313" s="80">
        <f t="shared" si="178"/>
        <v>2490.52</v>
      </c>
      <c r="O313" s="80">
        <f t="shared" si="179"/>
        <v>2093.8000000000002</v>
      </c>
      <c r="P313" s="80">
        <f t="shared" si="180"/>
        <v>1882.52</v>
      </c>
      <c r="Q313" s="80">
        <f t="shared" si="181"/>
        <v>1400.68</v>
      </c>
    </row>
    <row r="314" spans="1:17" ht="14" hidden="1" x14ac:dyDescent="0.15">
      <c r="A314" s="73">
        <v>27</v>
      </c>
      <c r="B314" s="74"/>
      <c r="C314" s="90">
        <f t="shared" si="174"/>
        <v>2547.52</v>
      </c>
      <c r="D314" s="90">
        <f t="shared" si="175"/>
        <v>2139.4</v>
      </c>
      <c r="E314" s="90">
        <f t="shared" si="176"/>
        <v>1918.24</v>
      </c>
      <c r="F314" s="90">
        <f t="shared" si="177"/>
        <v>1428.04</v>
      </c>
      <c r="G314" s="82"/>
      <c r="I314" s="90">
        <v>3352</v>
      </c>
      <c r="J314" s="90">
        <v>2815</v>
      </c>
      <c r="K314" s="89">
        <v>2524</v>
      </c>
      <c r="L314" s="89">
        <v>1879</v>
      </c>
      <c r="M314" s="80"/>
      <c r="N314" s="80">
        <f t="shared" si="178"/>
        <v>2547.52</v>
      </c>
      <c r="O314" s="80">
        <f t="shared" si="179"/>
        <v>2139.4</v>
      </c>
      <c r="P314" s="80">
        <f t="shared" si="180"/>
        <v>1918.24</v>
      </c>
      <c r="Q314" s="80">
        <f t="shared" si="181"/>
        <v>1428.04</v>
      </c>
    </row>
    <row r="315" spans="1:17" ht="14" hidden="1" x14ac:dyDescent="0.15">
      <c r="A315" s="73">
        <v>28</v>
      </c>
      <c r="B315" s="74"/>
      <c r="C315" s="90">
        <f t="shared" si="174"/>
        <v>2606.8000000000002</v>
      </c>
      <c r="D315" s="90">
        <f t="shared" si="175"/>
        <v>2184.2400000000002</v>
      </c>
      <c r="E315" s="90">
        <f t="shared" si="176"/>
        <v>1957</v>
      </c>
      <c r="F315" s="90">
        <f t="shared" si="177"/>
        <v>1456.92</v>
      </c>
      <c r="G315" s="82"/>
      <c r="I315" s="90">
        <v>3430</v>
      </c>
      <c r="J315" s="90">
        <v>2874</v>
      </c>
      <c r="K315" s="89">
        <v>2575</v>
      </c>
      <c r="L315" s="89">
        <v>1917</v>
      </c>
      <c r="M315" s="80"/>
      <c r="N315" s="80">
        <f t="shared" si="178"/>
        <v>2606.8000000000002</v>
      </c>
      <c r="O315" s="80">
        <f t="shared" si="179"/>
        <v>2184.2400000000002</v>
      </c>
      <c r="P315" s="80">
        <f t="shared" si="180"/>
        <v>1957</v>
      </c>
      <c r="Q315" s="80">
        <f t="shared" si="181"/>
        <v>1456.92</v>
      </c>
    </row>
    <row r="316" spans="1:17" ht="14" hidden="1" x14ac:dyDescent="0.15">
      <c r="A316" s="73">
        <v>29</v>
      </c>
      <c r="B316" s="74"/>
      <c r="C316" s="90">
        <f t="shared" si="174"/>
        <v>2669.12</v>
      </c>
      <c r="D316" s="90">
        <f t="shared" si="175"/>
        <v>2233.64</v>
      </c>
      <c r="E316" s="90">
        <f t="shared" si="176"/>
        <v>1997.28</v>
      </c>
      <c r="F316" s="90">
        <f t="shared" si="177"/>
        <v>1485.8</v>
      </c>
      <c r="G316" s="82"/>
      <c r="I316" s="90">
        <v>3512</v>
      </c>
      <c r="J316" s="90">
        <v>2939</v>
      </c>
      <c r="K316" s="89">
        <v>2628</v>
      </c>
      <c r="L316" s="89">
        <v>1955</v>
      </c>
      <c r="M316" s="80"/>
      <c r="N316" s="80">
        <f t="shared" si="178"/>
        <v>2669.12</v>
      </c>
      <c r="O316" s="80">
        <f t="shared" si="179"/>
        <v>2233.64</v>
      </c>
      <c r="P316" s="80">
        <f t="shared" si="180"/>
        <v>1997.28</v>
      </c>
      <c r="Q316" s="80">
        <f t="shared" si="181"/>
        <v>1485.8</v>
      </c>
    </row>
    <row r="317" spans="1:17" ht="14" hidden="1" x14ac:dyDescent="0.15">
      <c r="A317" s="73">
        <v>30</v>
      </c>
      <c r="B317" s="74"/>
      <c r="C317" s="90">
        <f t="shared" si="174"/>
        <v>2732.96</v>
      </c>
      <c r="D317" s="90">
        <f t="shared" si="175"/>
        <v>2282.2800000000002</v>
      </c>
      <c r="E317" s="90">
        <f t="shared" si="176"/>
        <v>2039.84</v>
      </c>
      <c r="F317" s="90">
        <f t="shared" si="177"/>
        <v>1518.48</v>
      </c>
      <c r="G317" s="82"/>
      <c r="I317" s="90">
        <v>3596</v>
      </c>
      <c r="J317" s="90">
        <v>3003</v>
      </c>
      <c r="K317" s="89">
        <v>2684</v>
      </c>
      <c r="L317" s="89">
        <v>1998</v>
      </c>
      <c r="M317" s="80"/>
      <c r="N317" s="80">
        <f t="shared" si="178"/>
        <v>2732.96</v>
      </c>
      <c r="O317" s="80">
        <f t="shared" si="179"/>
        <v>2282.2800000000002</v>
      </c>
      <c r="P317" s="80">
        <f t="shared" si="180"/>
        <v>2039.84</v>
      </c>
      <c r="Q317" s="80">
        <f t="shared" si="181"/>
        <v>1518.48</v>
      </c>
    </row>
    <row r="318" spans="1:17" ht="14" hidden="1" x14ac:dyDescent="0.15">
      <c r="A318" s="73">
        <v>31</v>
      </c>
      <c r="B318" s="74"/>
      <c r="C318" s="90">
        <f t="shared" si="174"/>
        <v>2799.84</v>
      </c>
      <c r="D318" s="90">
        <f t="shared" si="175"/>
        <v>2334.7200000000003</v>
      </c>
      <c r="E318" s="90">
        <f t="shared" si="176"/>
        <v>2084.6799999999998</v>
      </c>
      <c r="F318" s="90">
        <f t="shared" si="177"/>
        <v>1550.4</v>
      </c>
      <c r="G318" s="82"/>
      <c r="I318" s="90">
        <v>3684</v>
      </c>
      <c r="J318" s="90">
        <v>3072</v>
      </c>
      <c r="K318" s="89">
        <v>2743</v>
      </c>
      <c r="L318" s="89">
        <v>2040</v>
      </c>
      <c r="M318" s="80"/>
      <c r="N318" s="80">
        <f t="shared" si="178"/>
        <v>2799.84</v>
      </c>
      <c r="O318" s="80">
        <f t="shared" si="179"/>
        <v>2334.7200000000003</v>
      </c>
      <c r="P318" s="80">
        <f t="shared" si="180"/>
        <v>2084.6799999999998</v>
      </c>
      <c r="Q318" s="80">
        <f t="shared" si="181"/>
        <v>1550.4</v>
      </c>
    </row>
    <row r="319" spans="1:17" ht="14" hidden="1" x14ac:dyDescent="0.15">
      <c r="A319" s="73">
        <v>32</v>
      </c>
      <c r="B319" s="74"/>
      <c r="C319" s="90">
        <f t="shared" si="174"/>
        <v>2869</v>
      </c>
      <c r="D319" s="90">
        <f t="shared" si="175"/>
        <v>2388.6799999999998</v>
      </c>
      <c r="E319" s="90">
        <f t="shared" si="176"/>
        <v>2129.52</v>
      </c>
      <c r="F319" s="90">
        <f t="shared" si="177"/>
        <v>1583.84</v>
      </c>
      <c r="G319" s="82"/>
      <c r="I319" s="90">
        <v>3775</v>
      </c>
      <c r="J319" s="90">
        <v>3143</v>
      </c>
      <c r="K319" s="89">
        <v>2802</v>
      </c>
      <c r="L319" s="89">
        <v>2084</v>
      </c>
      <c r="M319" s="80"/>
      <c r="N319" s="80">
        <f t="shared" si="178"/>
        <v>2869</v>
      </c>
      <c r="O319" s="80">
        <f t="shared" si="179"/>
        <v>2388.6799999999998</v>
      </c>
      <c r="P319" s="80">
        <f t="shared" si="180"/>
        <v>2129.52</v>
      </c>
      <c r="Q319" s="80">
        <f t="shared" si="181"/>
        <v>1583.84</v>
      </c>
    </row>
    <row r="320" spans="1:17" ht="14" hidden="1" x14ac:dyDescent="0.15">
      <c r="A320" s="73">
        <v>33</v>
      </c>
      <c r="B320" s="74"/>
      <c r="C320" s="90">
        <f t="shared" si="174"/>
        <v>2938.92</v>
      </c>
      <c r="D320" s="90">
        <f t="shared" si="175"/>
        <v>2444.92</v>
      </c>
      <c r="E320" s="90">
        <f t="shared" si="176"/>
        <v>2178.16</v>
      </c>
      <c r="F320" s="90">
        <f t="shared" si="177"/>
        <v>1620.32</v>
      </c>
      <c r="G320" s="82"/>
      <c r="I320" s="90">
        <v>3867</v>
      </c>
      <c r="J320" s="90">
        <v>3217</v>
      </c>
      <c r="K320" s="89">
        <v>2866</v>
      </c>
      <c r="L320" s="89">
        <v>2132</v>
      </c>
      <c r="M320" s="80"/>
      <c r="N320" s="80">
        <f t="shared" si="178"/>
        <v>2938.92</v>
      </c>
      <c r="O320" s="80">
        <f t="shared" si="179"/>
        <v>2444.92</v>
      </c>
      <c r="P320" s="80">
        <f t="shared" si="180"/>
        <v>2178.16</v>
      </c>
      <c r="Q320" s="80">
        <f t="shared" si="181"/>
        <v>1620.32</v>
      </c>
    </row>
    <row r="321" spans="1:17" ht="14" hidden="1" x14ac:dyDescent="0.15">
      <c r="A321" s="73">
        <v>34</v>
      </c>
      <c r="B321" s="74"/>
      <c r="C321" s="90">
        <f t="shared" si="174"/>
        <v>3013.4</v>
      </c>
      <c r="D321" s="90">
        <f t="shared" si="175"/>
        <v>2501.92</v>
      </c>
      <c r="E321" s="90">
        <f t="shared" si="176"/>
        <v>2226.04</v>
      </c>
      <c r="F321" s="90">
        <f t="shared" si="177"/>
        <v>1656.04</v>
      </c>
      <c r="G321" s="82"/>
      <c r="I321" s="90">
        <v>3965</v>
      </c>
      <c r="J321" s="90">
        <v>3292</v>
      </c>
      <c r="K321" s="89">
        <v>2929</v>
      </c>
      <c r="L321" s="89">
        <v>2179</v>
      </c>
      <c r="M321" s="80"/>
      <c r="N321" s="80">
        <f t="shared" si="178"/>
        <v>3013.4</v>
      </c>
      <c r="O321" s="80">
        <f t="shared" si="179"/>
        <v>2501.92</v>
      </c>
      <c r="P321" s="80">
        <f t="shared" si="180"/>
        <v>2226.04</v>
      </c>
      <c r="Q321" s="80">
        <f t="shared" si="181"/>
        <v>1656.04</v>
      </c>
    </row>
    <row r="322" spans="1:17" ht="14" hidden="1" x14ac:dyDescent="0.15">
      <c r="A322" s="73">
        <v>35</v>
      </c>
      <c r="B322" s="74"/>
      <c r="C322" s="90">
        <f t="shared" si="174"/>
        <v>3087.88</v>
      </c>
      <c r="D322" s="90">
        <f t="shared" si="175"/>
        <v>2561.96</v>
      </c>
      <c r="E322" s="90">
        <f t="shared" si="176"/>
        <v>2279.2400000000002</v>
      </c>
      <c r="F322" s="90">
        <f t="shared" si="177"/>
        <v>1695.56</v>
      </c>
      <c r="G322" s="82"/>
      <c r="I322" s="90">
        <v>4063</v>
      </c>
      <c r="J322" s="90">
        <v>3371</v>
      </c>
      <c r="K322" s="89">
        <v>2999</v>
      </c>
      <c r="L322" s="89">
        <v>2231</v>
      </c>
      <c r="M322" s="80"/>
      <c r="N322" s="80">
        <f t="shared" si="178"/>
        <v>3087.88</v>
      </c>
      <c r="O322" s="80">
        <f t="shared" si="179"/>
        <v>2561.96</v>
      </c>
      <c r="P322" s="80">
        <f t="shared" si="180"/>
        <v>2279.2400000000002</v>
      </c>
      <c r="Q322" s="80">
        <f t="shared" si="181"/>
        <v>1695.56</v>
      </c>
    </row>
    <row r="323" spans="1:17" ht="14" hidden="1" x14ac:dyDescent="0.15">
      <c r="A323" s="73">
        <v>36</v>
      </c>
      <c r="B323" s="74"/>
      <c r="C323" s="90">
        <f t="shared" si="174"/>
        <v>3166.16</v>
      </c>
      <c r="D323" s="90">
        <f t="shared" si="175"/>
        <v>2623.52</v>
      </c>
      <c r="E323" s="90">
        <f t="shared" si="176"/>
        <v>2330.92</v>
      </c>
      <c r="F323" s="90">
        <f t="shared" si="177"/>
        <v>1734.32</v>
      </c>
      <c r="G323" s="82"/>
      <c r="I323" s="90">
        <v>4166</v>
      </c>
      <c r="J323" s="90">
        <v>3452</v>
      </c>
      <c r="K323" s="89">
        <v>3067</v>
      </c>
      <c r="L323" s="89">
        <v>2282</v>
      </c>
      <c r="M323" s="80"/>
      <c r="N323" s="80">
        <f t="shared" si="178"/>
        <v>3166.16</v>
      </c>
      <c r="O323" s="80">
        <f t="shared" si="179"/>
        <v>2623.52</v>
      </c>
      <c r="P323" s="80">
        <f t="shared" si="180"/>
        <v>2330.92</v>
      </c>
      <c r="Q323" s="80">
        <f t="shared" si="181"/>
        <v>1734.32</v>
      </c>
    </row>
    <row r="324" spans="1:17" ht="14" hidden="1" x14ac:dyDescent="0.15">
      <c r="A324" s="73">
        <v>37</v>
      </c>
      <c r="B324" s="74"/>
      <c r="C324" s="90">
        <f t="shared" si="174"/>
        <v>3247.48</v>
      </c>
      <c r="D324" s="90">
        <f t="shared" si="175"/>
        <v>2688.12</v>
      </c>
      <c r="E324" s="90">
        <f t="shared" si="176"/>
        <v>2386.4</v>
      </c>
      <c r="F324" s="90">
        <f t="shared" si="177"/>
        <v>1776.1200000000001</v>
      </c>
      <c r="G324" s="82"/>
      <c r="I324" s="90">
        <v>4273</v>
      </c>
      <c r="J324" s="90">
        <v>3537</v>
      </c>
      <c r="K324" s="89">
        <v>3140</v>
      </c>
      <c r="L324" s="89">
        <v>2337</v>
      </c>
      <c r="M324" s="80"/>
      <c r="N324" s="80">
        <f t="shared" si="178"/>
        <v>3247.48</v>
      </c>
      <c r="O324" s="80">
        <f t="shared" si="179"/>
        <v>2688.12</v>
      </c>
      <c r="P324" s="80">
        <f t="shared" si="180"/>
        <v>2386.4</v>
      </c>
      <c r="Q324" s="80">
        <f t="shared" si="181"/>
        <v>1776.1200000000001</v>
      </c>
    </row>
    <row r="325" spans="1:17" ht="14" hidden="1" x14ac:dyDescent="0.15">
      <c r="A325" s="73">
        <v>38</v>
      </c>
      <c r="B325" s="74"/>
      <c r="C325" s="90">
        <f t="shared" si="174"/>
        <v>3329.56</v>
      </c>
      <c r="D325" s="90">
        <f t="shared" si="175"/>
        <v>2753.48</v>
      </c>
      <c r="E325" s="90">
        <f t="shared" si="176"/>
        <v>2441.88</v>
      </c>
      <c r="F325" s="90">
        <f t="shared" si="177"/>
        <v>1817.16</v>
      </c>
      <c r="G325" s="82"/>
      <c r="I325" s="90">
        <v>4381</v>
      </c>
      <c r="J325" s="90">
        <v>3623</v>
      </c>
      <c r="K325" s="89">
        <v>3213</v>
      </c>
      <c r="L325" s="89">
        <v>2391</v>
      </c>
      <c r="M325" s="80"/>
      <c r="N325" s="80">
        <f t="shared" si="178"/>
        <v>3329.56</v>
      </c>
      <c r="O325" s="80">
        <f t="shared" si="179"/>
        <v>2753.48</v>
      </c>
      <c r="P325" s="80">
        <f t="shared" si="180"/>
        <v>2441.88</v>
      </c>
      <c r="Q325" s="80">
        <f t="shared" si="181"/>
        <v>1817.16</v>
      </c>
    </row>
    <row r="326" spans="1:17" ht="14" hidden="1" x14ac:dyDescent="0.15">
      <c r="A326" s="73">
        <v>39</v>
      </c>
      <c r="B326" s="74"/>
      <c r="C326" s="90">
        <f t="shared" si="174"/>
        <v>3414.68</v>
      </c>
      <c r="D326" s="90">
        <f t="shared" si="175"/>
        <v>2819.6</v>
      </c>
      <c r="E326" s="90">
        <f t="shared" si="176"/>
        <v>2501.16</v>
      </c>
      <c r="F326" s="90">
        <f t="shared" si="177"/>
        <v>1860.48</v>
      </c>
      <c r="G326" s="82"/>
      <c r="I326" s="90">
        <v>4493</v>
      </c>
      <c r="J326" s="90">
        <v>3710</v>
      </c>
      <c r="K326" s="89">
        <v>3291</v>
      </c>
      <c r="L326" s="89">
        <v>2448</v>
      </c>
      <c r="M326" s="80"/>
      <c r="N326" s="80">
        <f t="shared" si="178"/>
        <v>3414.68</v>
      </c>
      <c r="O326" s="80">
        <f t="shared" si="179"/>
        <v>2819.6</v>
      </c>
      <c r="P326" s="80">
        <f t="shared" si="180"/>
        <v>2501.16</v>
      </c>
      <c r="Q326" s="80">
        <f t="shared" si="181"/>
        <v>1860.48</v>
      </c>
    </row>
    <row r="327" spans="1:17" ht="14" hidden="1" x14ac:dyDescent="0.15">
      <c r="A327" s="73">
        <v>40</v>
      </c>
      <c r="B327" s="74"/>
      <c r="C327" s="90">
        <f t="shared" si="174"/>
        <v>3502.08</v>
      </c>
      <c r="D327" s="90">
        <f t="shared" si="175"/>
        <v>2890.28</v>
      </c>
      <c r="E327" s="90">
        <f t="shared" si="176"/>
        <v>2559.6799999999998</v>
      </c>
      <c r="F327" s="90">
        <f t="shared" si="177"/>
        <v>1904.56</v>
      </c>
      <c r="G327" s="82"/>
      <c r="I327" s="90">
        <v>4608</v>
      </c>
      <c r="J327" s="90">
        <v>3803</v>
      </c>
      <c r="K327" s="89">
        <v>3368</v>
      </c>
      <c r="L327" s="89">
        <v>2506</v>
      </c>
      <c r="M327" s="80"/>
      <c r="N327" s="80">
        <f t="shared" si="178"/>
        <v>3502.08</v>
      </c>
      <c r="O327" s="80">
        <f t="shared" si="179"/>
        <v>2890.28</v>
      </c>
      <c r="P327" s="80">
        <f t="shared" si="180"/>
        <v>2559.6799999999998</v>
      </c>
      <c r="Q327" s="80">
        <f t="shared" si="181"/>
        <v>1904.56</v>
      </c>
    </row>
    <row r="328" spans="1:17" ht="14" hidden="1" x14ac:dyDescent="0.15">
      <c r="A328" s="73">
        <v>41</v>
      </c>
      <c r="B328" s="74"/>
      <c r="C328" s="90">
        <f t="shared" si="174"/>
        <v>3592.52</v>
      </c>
      <c r="D328" s="90">
        <f t="shared" si="175"/>
        <v>2961.7200000000003</v>
      </c>
      <c r="E328" s="90">
        <f t="shared" si="176"/>
        <v>2622.76</v>
      </c>
      <c r="F328" s="90">
        <f t="shared" si="177"/>
        <v>1950.92</v>
      </c>
      <c r="G328" s="82"/>
      <c r="I328" s="90">
        <v>4727</v>
      </c>
      <c r="J328" s="90">
        <v>3897</v>
      </c>
      <c r="K328" s="89">
        <v>3451</v>
      </c>
      <c r="L328" s="89">
        <v>2567</v>
      </c>
      <c r="M328" s="80"/>
      <c r="N328" s="80">
        <f t="shared" si="178"/>
        <v>3592.52</v>
      </c>
      <c r="O328" s="80">
        <f t="shared" si="179"/>
        <v>2961.7200000000003</v>
      </c>
      <c r="P328" s="80">
        <f t="shared" si="180"/>
        <v>2622.76</v>
      </c>
      <c r="Q328" s="80">
        <f t="shared" si="181"/>
        <v>1950.92</v>
      </c>
    </row>
    <row r="329" spans="1:17" ht="14" hidden="1" x14ac:dyDescent="0.15">
      <c r="A329" s="73">
        <v>42</v>
      </c>
      <c r="B329" s="74"/>
      <c r="C329" s="90">
        <f t="shared" si="174"/>
        <v>3684.48</v>
      </c>
      <c r="D329" s="90">
        <f t="shared" si="175"/>
        <v>3035.44</v>
      </c>
      <c r="E329" s="90">
        <f t="shared" si="176"/>
        <v>2685.08</v>
      </c>
      <c r="F329" s="90">
        <f t="shared" si="177"/>
        <v>1997.28</v>
      </c>
      <c r="G329" s="82"/>
      <c r="I329" s="90">
        <v>4848</v>
      </c>
      <c r="J329" s="90">
        <v>3994</v>
      </c>
      <c r="K329" s="89">
        <v>3533</v>
      </c>
      <c r="L329" s="89">
        <v>2628</v>
      </c>
      <c r="M329" s="80"/>
      <c r="N329" s="80">
        <f t="shared" si="178"/>
        <v>3684.48</v>
      </c>
      <c r="O329" s="80">
        <f t="shared" si="179"/>
        <v>3035.44</v>
      </c>
      <c r="P329" s="80">
        <f t="shared" si="180"/>
        <v>2685.08</v>
      </c>
      <c r="Q329" s="80">
        <f t="shared" si="181"/>
        <v>1997.28</v>
      </c>
    </row>
    <row r="330" spans="1:17" ht="14" hidden="1" x14ac:dyDescent="0.15">
      <c r="A330" s="73">
        <v>43</v>
      </c>
      <c r="B330" s="74"/>
      <c r="C330" s="90">
        <f t="shared" si="174"/>
        <v>3777.96</v>
      </c>
      <c r="D330" s="90">
        <f t="shared" si="175"/>
        <v>3109.92</v>
      </c>
      <c r="E330" s="90">
        <f t="shared" si="176"/>
        <v>2750.44</v>
      </c>
      <c r="F330" s="90">
        <f t="shared" si="177"/>
        <v>2045.92</v>
      </c>
      <c r="G330" s="82"/>
      <c r="I330" s="90">
        <v>4971</v>
      </c>
      <c r="J330" s="90">
        <v>4092</v>
      </c>
      <c r="K330" s="89">
        <v>3619</v>
      </c>
      <c r="L330" s="89">
        <v>2692</v>
      </c>
      <c r="M330" s="80"/>
      <c r="N330" s="80">
        <f t="shared" si="178"/>
        <v>3777.96</v>
      </c>
      <c r="O330" s="80">
        <f t="shared" si="179"/>
        <v>3109.92</v>
      </c>
      <c r="P330" s="80">
        <f t="shared" si="180"/>
        <v>2750.44</v>
      </c>
      <c r="Q330" s="80">
        <f t="shared" si="181"/>
        <v>2045.92</v>
      </c>
    </row>
    <row r="331" spans="1:17" ht="14" hidden="1" x14ac:dyDescent="0.15">
      <c r="A331" s="73">
        <v>44</v>
      </c>
      <c r="B331" s="74"/>
      <c r="C331" s="90">
        <f t="shared" si="174"/>
        <v>3874.48</v>
      </c>
      <c r="D331" s="90">
        <f t="shared" si="175"/>
        <v>3188.2</v>
      </c>
      <c r="E331" s="90">
        <f t="shared" si="176"/>
        <v>2817.32</v>
      </c>
      <c r="F331" s="90">
        <f t="shared" si="177"/>
        <v>2096.08</v>
      </c>
      <c r="G331" s="82"/>
      <c r="I331" s="90">
        <v>5098</v>
      </c>
      <c r="J331" s="90">
        <v>4195</v>
      </c>
      <c r="K331" s="89">
        <v>3707</v>
      </c>
      <c r="L331" s="89">
        <v>2758</v>
      </c>
      <c r="M331" s="80"/>
      <c r="N331" s="80">
        <f t="shared" si="178"/>
        <v>3874.48</v>
      </c>
      <c r="O331" s="80">
        <f t="shared" si="179"/>
        <v>3188.2</v>
      </c>
      <c r="P331" s="80">
        <f t="shared" si="180"/>
        <v>2817.32</v>
      </c>
      <c r="Q331" s="80">
        <f t="shared" si="181"/>
        <v>2096.08</v>
      </c>
    </row>
    <row r="332" spans="1:17" ht="14" hidden="1" x14ac:dyDescent="0.15">
      <c r="A332" s="73">
        <v>45</v>
      </c>
      <c r="B332" s="74"/>
      <c r="C332" s="90">
        <f t="shared" si="174"/>
        <v>3973.28</v>
      </c>
      <c r="D332" s="90">
        <f t="shared" si="175"/>
        <v>3267.2400000000002</v>
      </c>
      <c r="E332" s="90">
        <f t="shared" si="176"/>
        <v>2885.7200000000003</v>
      </c>
      <c r="F332" s="90">
        <f t="shared" si="177"/>
        <v>2146.2400000000002</v>
      </c>
      <c r="G332" s="82"/>
      <c r="I332" s="90">
        <v>5228</v>
      </c>
      <c r="J332" s="90">
        <v>4299</v>
      </c>
      <c r="K332" s="89">
        <v>3797</v>
      </c>
      <c r="L332" s="89">
        <v>2824</v>
      </c>
      <c r="M332" s="80"/>
      <c r="N332" s="80">
        <f t="shared" si="178"/>
        <v>3973.28</v>
      </c>
      <c r="O332" s="80">
        <f t="shared" si="179"/>
        <v>3267.2400000000002</v>
      </c>
      <c r="P332" s="80">
        <f t="shared" si="180"/>
        <v>2885.7200000000003</v>
      </c>
      <c r="Q332" s="80">
        <f t="shared" si="181"/>
        <v>2146.2400000000002</v>
      </c>
    </row>
    <row r="333" spans="1:17" ht="14" hidden="1" x14ac:dyDescent="0.15">
      <c r="A333" s="73">
        <v>46</v>
      </c>
      <c r="B333" s="74"/>
      <c r="C333" s="90">
        <f t="shared" si="174"/>
        <v>4075.88</v>
      </c>
      <c r="D333" s="90">
        <f t="shared" si="175"/>
        <v>3347.8</v>
      </c>
      <c r="E333" s="90">
        <f t="shared" si="176"/>
        <v>2957.16</v>
      </c>
      <c r="F333" s="90">
        <f t="shared" si="177"/>
        <v>2199.44</v>
      </c>
      <c r="G333" s="82"/>
      <c r="I333" s="90">
        <v>5363</v>
      </c>
      <c r="J333" s="90">
        <v>4405</v>
      </c>
      <c r="K333" s="89">
        <v>3891</v>
      </c>
      <c r="L333" s="89">
        <v>2894</v>
      </c>
      <c r="M333" s="80"/>
      <c r="N333" s="80">
        <f t="shared" si="178"/>
        <v>4075.88</v>
      </c>
      <c r="O333" s="80">
        <f t="shared" si="179"/>
        <v>3347.8</v>
      </c>
      <c r="P333" s="80">
        <f t="shared" si="180"/>
        <v>2957.16</v>
      </c>
      <c r="Q333" s="80">
        <f t="shared" si="181"/>
        <v>2199.44</v>
      </c>
    </row>
    <row r="334" spans="1:17" ht="14" hidden="1" x14ac:dyDescent="0.15">
      <c r="A334" s="73">
        <v>47</v>
      </c>
      <c r="B334" s="74"/>
      <c r="C334" s="90">
        <f t="shared" si="174"/>
        <v>4178.4800000000005</v>
      </c>
      <c r="D334" s="90">
        <f t="shared" si="175"/>
        <v>3430.64</v>
      </c>
      <c r="E334" s="90">
        <f t="shared" si="176"/>
        <v>3029.36</v>
      </c>
      <c r="F334" s="90">
        <f t="shared" si="177"/>
        <v>2253.4</v>
      </c>
      <c r="G334" s="82"/>
      <c r="I334" s="90">
        <v>5498</v>
      </c>
      <c r="J334" s="90">
        <v>4514</v>
      </c>
      <c r="K334" s="89">
        <v>3986</v>
      </c>
      <c r="L334" s="89">
        <v>2965</v>
      </c>
      <c r="M334" s="80"/>
      <c r="N334" s="80">
        <f t="shared" si="178"/>
        <v>4178.4800000000005</v>
      </c>
      <c r="O334" s="80">
        <f t="shared" si="179"/>
        <v>3430.64</v>
      </c>
      <c r="P334" s="80">
        <f t="shared" si="180"/>
        <v>3029.36</v>
      </c>
      <c r="Q334" s="80">
        <f t="shared" si="181"/>
        <v>2253.4</v>
      </c>
    </row>
    <row r="335" spans="1:17" ht="14" hidden="1" x14ac:dyDescent="0.15">
      <c r="A335" s="73">
        <v>48</v>
      </c>
      <c r="B335" s="74"/>
      <c r="C335" s="90">
        <f t="shared" si="174"/>
        <v>4285.6400000000003</v>
      </c>
      <c r="D335" s="90">
        <f t="shared" si="175"/>
        <v>3516.52</v>
      </c>
      <c r="E335" s="90">
        <f t="shared" si="176"/>
        <v>3103.84</v>
      </c>
      <c r="F335" s="90">
        <f t="shared" si="177"/>
        <v>2308.12</v>
      </c>
      <c r="G335" s="82"/>
      <c r="I335" s="90">
        <v>5639</v>
      </c>
      <c r="J335" s="90">
        <v>4627</v>
      </c>
      <c r="K335" s="89">
        <v>4084</v>
      </c>
      <c r="L335" s="89">
        <v>3037</v>
      </c>
      <c r="M335" s="80"/>
      <c r="N335" s="80">
        <f t="shared" si="178"/>
        <v>4285.6400000000003</v>
      </c>
      <c r="O335" s="80">
        <f t="shared" si="179"/>
        <v>3516.52</v>
      </c>
      <c r="P335" s="80">
        <f t="shared" si="180"/>
        <v>3103.84</v>
      </c>
      <c r="Q335" s="80">
        <f t="shared" si="181"/>
        <v>2308.12</v>
      </c>
    </row>
    <row r="336" spans="1:17" ht="14" hidden="1" x14ac:dyDescent="0.15">
      <c r="A336" s="73">
        <v>49</v>
      </c>
      <c r="B336" s="74"/>
      <c r="C336" s="90">
        <f t="shared" si="174"/>
        <v>4393.5600000000004</v>
      </c>
      <c r="D336" s="90">
        <f t="shared" si="175"/>
        <v>3603.92</v>
      </c>
      <c r="E336" s="90">
        <f t="shared" si="176"/>
        <v>3177.56</v>
      </c>
      <c r="F336" s="90">
        <f t="shared" si="177"/>
        <v>2364.36</v>
      </c>
      <c r="G336" s="82"/>
      <c r="I336" s="90">
        <v>5781</v>
      </c>
      <c r="J336" s="90">
        <v>4742</v>
      </c>
      <c r="K336" s="89">
        <v>4181</v>
      </c>
      <c r="L336" s="89">
        <v>3111</v>
      </c>
      <c r="M336" s="80"/>
      <c r="N336" s="80">
        <f t="shared" si="178"/>
        <v>4393.5600000000004</v>
      </c>
      <c r="O336" s="80">
        <f t="shared" si="179"/>
        <v>3603.92</v>
      </c>
      <c r="P336" s="80">
        <f t="shared" si="180"/>
        <v>3177.56</v>
      </c>
      <c r="Q336" s="80">
        <f t="shared" si="181"/>
        <v>2364.36</v>
      </c>
    </row>
    <row r="337" spans="1:17" ht="14" hidden="1" x14ac:dyDescent="0.15">
      <c r="A337" s="73">
        <v>50</v>
      </c>
      <c r="B337" s="74"/>
      <c r="C337" s="90">
        <f t="shared" si="174"/>
        <v>4502.24</v>
      </c>
      <c r="D337" s="90">
        <f t="shared" si="175"/>
        <v>3693.6</v>
      </c>
      <c r="E337" s="90">
        <f t="shared" si="176"/>
        <v>3255.84</v>
      </c>
      <c r="F337" s="90">
        <f t="shared" si="177"/>
        <v>2422.12</v>
      </c>
      <c r="G337" s="82"/>
      <c r="I337" s="90">
        <v>5924</v>
      </c>
      <c r="J337" s="90">
        <v>4860</v>
      </c>
      <c r="K337" s="89">
        <v>4284</v>
      </c>
      <c r="L337" s="89">
        <v>3187</v>
      </c>
      <c r="M337" s="80"/>
      <c r="N337" s="80">
        <f t="shared" si="178"/>
        <v>4502.24</v>
      </c>
      <c r="O337" s="80">
        <f t="shared" si="179"/>
        <v>3693.6</v>
      </c>
      <c r="P337" s="80">
        <f t="shared" si="180"/>
        <v>3255.84</v>
      </c>
      <c r="Q337" s="80">
        <f t="shared" si="181"/>
        <v>2422.12</v>
      </c>
    </row>
    <row r="338" spans="1:17" ht="14" hidden="1" x14ac:dyDescent="0.15">
      <c r="A338" s="73">
        <v>51</v>
      </c>
      <c r="B338" s="74"/>
      <c r="C338" s="90">
        <f t="shared" si="174"/>
        <v>4615.4800000000005</v>
      </c>
      <c r="D338" s="90">
        <f t="shared" si="175"/>
        <v>3783.28</v>
      </c>
      <c r="E338" s="90">
        <f t="shared" si="176"/>
        <v>3335.64</v>
      </c>
      <c r="F338" s="90">
        <f t="shared" si="177"/>
        <v>2481.4</v>
      </c>
      <c r="G338" s="82"/>
      <c r="I338" s="90">
        <v>6073</v>
      </c>
      <c r="J338" s="90">
        <v>4978</v>
      </c>
      <c r="K338" s="89">
        <v>4389</v>
      </c>
      <c r="L338" s="89">
        <v>3265</v>
      </c>
      <c r="M338" s="80"/>
      <c r="N338" s="80">
        <f t="shared" si="178"/>
        <v>4615.4800000000005</v>
      </c>
      <c r="O338" s="80">
        <f t="shared" si="179"/>
        <v>3783.28</v>
      </c>
      <c r="P338" s="80">
        <f t="shared" si="180"/>
        <v>3335.64</v>
      </c>
      <c r="Q338" s="80">
        <f t="shared" si="181"/>
        <v>2481.4</v>
      </c>
    </row>
    <row r="339" spans="1:17" ht="14" hidden="1" x14ac:dyDescent="0.15">
      <c r="A339" s="73">
        <v>52</v>
      </c>
      <c r="B339" s="74"/>
      <c r="C339" s="90">
        <f t="shared" si="174"/>
        <v>4731</v>
      </c>
      <c r="D339" s="90">
        <f t="shared" si="175"/>
        <v>3876</v>
      </c>
      <c r="E339" s="90">
        <f t="shared" si="176"/>
        <v>3416.96</v>
      </c>
      <c r="F339" s="90">
        <f t="shared" si="177"/>
        <v>2541.44</v>
      </c>
      <c r="G339" s="82"/>
      <c r="I339" s="90">
        <v>6225</v>
      </c>
      <c r="J339" s="90">
        <v>5100</v>
      </c>
      <c r="K339" s="89">
        <v>4496</v>
      </c>
      <c r="L339" s="89">
        <v>3344</v>
      </c>
      <c r="M339" s="80"/>
      <c r="N339" s="80">
        <f t="shared" si="178"/>
        <v>4731</v>
      </c>
      <c r="O339" s="80">
        <f t="shared" si="179"/>
        <v>3876</v>
      </c>
      <c r="P339" s="80">
        <f t="shared" si="180"/>
        <v>3416.96</v>
      </c>
      <c r="Q339" s="80">
        <f t="shared" si="181"/>
        <v>2541.44</v>
      </c>
    </row>
    <row r="340" spans="1:17" ht="14" hidden="1" x14ac:dyDescent="0.15">
      <c r="A340" s="73">
        <v>53</v>
      </c>
      <c r="B340" s="74"/>
      <c r="C340" s="90">
        <f t="shared" si="174"/>
        <v>4848.8</v>
      </c>
      <c r="D340" s="90">
        <f t="shared" si="175"/>
        <v>3971.76</v>
      </c>
      <c r="E340" s="90">
        <f t="shared" si="176"/>
        <v>3499.04</v>
      </c>
      <c r="F340" s="90">
        <f t="shared" si="177"/>
        <v>2603</v>
      </c>
      <c r="G340" s="82"/>
      <c r="I340" s="90">
        <v>6380</v>
      </c>
      <c r="J340" s="90">
        <v>5226</v>
      </c>
      <c r="K340" s="89">
        <v>4604</v>
      </c>
      <c r="L340" s="89">
        <v>3425</v>
      </c>
      <c r="M340" s="80"/>
      <c r="N340" s="80">
        <f t="shared" si="178"/>
        <v>4848.8</v>
      </c>
      <c r="O340" s="80">
        <f t="shared" si="179"/>
        <v>3971.76</v>
      </c>
      <c r="P340" s="80">
        <f t="shared" si="180"/>
        <v>3499.04</v>
      </c>
      <c r="Q340" s="80">
        <f t="shared" si="181"/>
        <v>2603</v>
      </c>
    </row>
    <row r="341" spans="1:17" ht="14" hidden="1" x14ac:dyDescent="0.15">
      <c r="A341" s="73">
        <v>54</v>
      </c>
      <c r="B341" s="74"/>
      <c r="C341" s="90">
        <f t="shared" si="174"/>
        <v>4966.6000000000004</v>
      </c>
      <c r="D341" s="90">
        <f t="shared" si="175"/>
        <v>4067.52</v>
      </c>
      <c r="E341" s="90">
        <f t="shared" si="176"/>
        <v>3583.4</v>
      </c>
      <c r="F341" s="90">
        <f t="shared" si="177"/>
        <v>2666.08</v>
      </c>
      <c r="G341" s="82"/>
      <c r="I341" s="90">
        <v>6535</v>
      </c>
      <c r="J341" s="90">
        <v>5352</v>
      </c>
      <c r="K341" s="89">
        <v>4715</v>
      </c>
      <c r="L341" s="89">
        <v>3508</v>
      </c>
      <c r="M341" s="80"/>
      <c r="N341" s="80">
        <f t="shared" si="178"/>
        <v>4966.6000000000004</v>
      </c>
      <c r="O341" s="80">
        <f t="shared" si="179"/>
        <v>4067.52</v>
      </c>
      <c r="P341" s="80">
        <f t="shared" si="180"/>
        <v>3583.4</v>
      </c>
      <c r="Q341" s="80">
        <f t="shared" si="181"/>
        <v>2666.08</v>
      </c>
    </row>
    <row r="342" spans="1:17" ht="14" hidden="1" x14ac:dyDescent="0.15">
      <c r="A342" s="73">
        <v>55</v>
      </c>
      <c r="B342" s="74"/>
      <c r="C342" s="90">
        <f t="shared" si="174"/>
        <v>5091.24</v>
      </c>
      <c r="D342" s="90">
        <f t="shared" si="175"/>
        <v>4167.08</v>
      </c>
      <c r="E342" s="90">
        <f t="shared" si="176"/>
        <v>3670.8</v>
      </c>
      <c r="F342" s="90">
        <f t="shared" si="177"/>
        <v>2730.68</v>
      </c>
      <c r="G342" s="82"/>
      <c r="I342" s="90">
        <v>6699</v>
      </c>
      <c r="J342" s="90">
        <v>5483</v>
      </c>
      <c r="K342" s="89">
        <v>4830</v>
      </c>
      <c r="L342" s="89">
        <v>3593</v>
      </c>
      <c r="M342" s="80"/>
      <c r="N342" s="80">
        <f t="shared" si="178"/>
        <v>5091.24</v>
      </c>
      <c r="O342" s="80">
        <f t="shared" si="179"/>
        <v>4167.08</v>
      </c>
      <c r="P342" s="80">
        <f t="shared" si="180"/>
        <v>3670.8</v>
      </c>
      <c r="Q342" s="80">
        <f t="shared" si="181"/>
        <v>2730.68</v>
      </c>
    </row>
    <row r="343" spans="1:17" ht="14" hidden="1" x14ac:dyDescent="0.15">
      <c r="A343" s="73">
        <v>56</v>
      </c>
      <c r="B343" s="74"/>
      <c r="C343" s="90">
        <f t="shared" si="174"/>
        <v>5215.12</v>
      </c>
      <c r="D343" s="90">
        <f t="shared" si="175"/>
        <v>4266.6400000000003</v>
      </c>
      <c r="E343" s="90">
        <f t="shared" si="176"/>
        <v>3758.2</v>
      </c>
      <c r="F343" s="90">
        <f t="shared" si="177"/>
        <v>2796.04</v>
      </c>
      <c r="G343" s="82"/>
      <c r="I343" s="90">
        <v>6862</v>
      </c>
      <c r="J343" s="90">
        <v>5614</v>
      </c>
      <c r="K343" s="89">
        <v>4945</v>
      </c>
      <c r="L343" s="89">
        <v>3679</v>
      </c>
      <c r="M343" s="80"/>
      <c r="N343" s="80">
        <f t="shared" si="178"/>
        <v>5215.12</v>
      </c>
      <c r="O343" s="80">
        <f t="shared" si="179"/>
        <v>4266.6400000000003</v>
      </c>
      <c r="P343" s="80">
        <f t="shared" si="180"/>
        <v>3758.2</v>
      </c>
      <c r="Q343" s="80">
        <f t="shared" si="181"/>
        <v>2796.04</v>
      </c>
    </row>
    <row r="344" spans="1:17" ht="14" hidden="1" x14ac:dyDescent="0.15">
      <c r="A344" s="73">
        <v>57</v>
      </c>
      <c r="B344" s="74"/>
      <c r="C344" s="90">
        <f t="shared" si="174"/>
        <v>5340.52</v>
      </c>
      <c r="D344" s="90">
        <f t="shared" si="175"/>
        <v>4370.76</v>
      </c>
      <c r="E344" s="90">
        <f t="shared" si="176"/>
        <v>3848.64</v>
      </c>
      <c r="F344" s="90">
        <f t="shared" si="177"/>
        <v>2863.68</v>
      </c>
      <c r="G344" s="82"/>
      <c r="I344" s="90">
        <v>7027</v>
      </c>
      <c r="J344" s="90">
        <v>5751</v>
      </c>
      <c r="K344" s="89">
        <v>5064</v>
      </c>
      <c r="L344" s="89">
        <v>3768</v>
      </c>
      <c r="M344" s="80"/>
      <c r="N344" s="80">
        <f t="shared" si="178"/>
        <v>5340.52</v>
      </c>
      <c r="O344" s="80">
        <f t="shared" si="179"/>
        <v>4370.76</v>
      </c>
      <c r="P344" s="80">
        <f t="shared" si="180"/>
        <v>3848.64</v>
      </c>
      <c r="Q344" s="80">
        <f t="shared" si="181"/>
        <v>2863.68</v>
      </c>
    </row>
    <row r="345" spans="1:17" ht="14" hidden="1" x14ac:dyDescent="0.15">
      <c r="A345" s="73">
        <v>58</v>
      </c>
      <c r="B345" s="74"/>
      <c r="C345" s="90">
        <f t="shared" si="174"/>
        <v>5469.72</v>
      </c>
      <c r="D345" s="90">
        <f t="shared" si="175"/>
        <v>4475.6400000000003</v>
      </c>
      <c r="E345" s="90">
        <f t="shared" si="176"/>
        <v>3939.08</v>
      </c>
      <c r="F345" s="90">
        <f t="shared" si="177"/>
        <v>2930.56</v>
      </c>
      <c r="G345" s="82"/>
      <c r="I345" s="90">
        <v>7197</v>
      </c>
      <c r="J345" s="90">
        <v>5889</v>
      </c>
      <c r="K345" s="89">
        <v>5183</v>
      </c>
      <c r="L345" s="89">
        <v>3856</v>
      </c>
      <c r="M345" s="80"/>
      <c r="N345" s="80">
        <f t="shared" si="178"/>
        <v>5469.72</v>
      </c>
      <c r="O345" s="80">
        <f t="shared" si="179"/>
        <v>4475.6400000000003</v>
      </c>
      <c r="P345" s="80">
        <f t="shared" si="180"/>
        <v>3939.08</v>
      </c>
      <c r="Q345" s="80">
        <f t="shared" si="181"/>
        <v>2930.56</v>
      </c>
    </row>
    <row r="346" spans="1:17" ht="14" hidden="1" x14ac:dyDescent="0.15">
      <c r="A346" s="73">
        <v>59</v>
      </c>
      <c r="B346" s="74"/>
      <c r="C346" s="90">
        <f t="shared" si="174"/>
        <v>5602.72</v>
      </c>
      <c r="D346" s="90">
        <f t="shared" si="175"/>
        <v>4582.8</v>
      </c>
      <c r="E346" s="90">
        <f t="shared" si="176"/>
        <v>4032.56</v>
      </c>
      <c r="F346" s="90">
        <f t="shared" si="177"/>
        <v>2999.7200000000003</v>
      </c>
      <c r="G346" s="82"/>
      <c r="I346" s="90">
        <v>7372</v>
      </c>
      <c r="J346" s="90">
        <v>6030</v>
      </c>
      <c r="K346" s="89">
        <v>5306</v>
      </c>
      <c r="L346" s="89">
        <v>3947</v>
      </c>
      <c r="M346" s="80"/>
      <c r="N346" s="80">
        <f t="shared" si="178"/>
        <v>5602.72</v>
      </c>
      <c r="O346" s="80">
        <f t="shared" si="179"/>
        <v>4582.8</v>
      </c>
      <c r="P346" s="80">
        <f t="shared" si="180"/>
        <v>4032.56</v>
      </c>
      <c r="Q346" s="80">
        <f t="shared" si="181"/>
        <v>2999.7200000000003</v>
      </c>
    </row>
    <row r="347" spans="1:17" ht="14" hidden="1" x14ac:dyDescent="0.15">
      <c r="A347" s="73">
        <v>60</v>
      </c>
      <c r="B347" s="74"/>
      <c r="C347" s="90">
        <f t="shared" si="174"/>
        <v>5735.72</v>
      </c>
      <c r="D347" s="90">
        <f t="shared" si="175"/>
        <v>4689.96</v>
      </c>
      <c r="E347" s="90">
        <f t="shared" si="176"/>
        <v>4127.5600000000004</v>
      </c>
      <c r="F347" s="90">
        <f t="shared" si="177"/>
        <v>3070.4</v>
      </c>
      <c r="G347" s="82"/>
      <c r="I347" s="90">
        <v>7547</v>
      </c>
      <c r="J347" s="90">
        <v>6171</v>
      </c>
      <c r="K347" s="89">
        <v>5431</v>
      </c>
      <c r="L347" s="89">
        <v>4040</v>
      </c>
      <c r="M347" s="80"/>
      <c r="N347" s="80">
        <f t="shared" si="178"/>
        <v>5735.72</v>
      </c>
      <c r="O347" s="80">
        <f t="shared" si="179"/>
        <v>4689.96</v>
      </c>
      <c r="P347" s="80">
        <f t="shared" si="180"/>
        <v>4127.5600000000004</v>
      </c>
      <c r="Q347" s="80">
        <f t="shared" si="181"/>
        <v>3070.4</v>
      </c>
    </row>
    <row r="348" spans="1:17" ht="14" hidden="1" x14ac:dyDescent="0.15">
      <c r="A348" s="73">
        <v>61</v>
      </c>
      <c r="B348" s="74"/>
      <c r="C348" s="90">
        <f t="shared" si="174"/>
        <v>6437.96</v>
      </c>
      <c r="D348" s="90">
        <f t="shared" si="175"/>
        <v>5263</v>
      </c>
      <c r="E348" s="90">
        <f t="shared" si="176"/>
        <v>4629.16</v>
      </c>
      <c r="F348" s="90">
        <f t="shared" si="177"/>
        <v>3443.56</v>
      </c>
      <c r="G348" s="82"/>
      <c r="I348" s="90">
        <v>8471</v>
      </c>
      <c r="J348" s="90">
        <v>6925</v>
      </c>
      <c r="K348" s="89">
        <v>6091</v>
      </c>
      <c r="L348" s="89">
        <v>4531</v>
      </c>
      <c r="M348" s="80"/>
      <c r="N348" s="80">
        <f t="shared" si="178"/>
        <v>6437.96</v>
      </c>
      <c r="O348" s="80">
        <f t="shared" si="179"/>
        <v>5263</v>
      </c>
      <c r="P348" s="80">
        <f t="shared" si="180"/>
        <v>4629.16</v>
      </c>
      <c r="Q348" s="80">
        <f t="shared" si="181"/>
        <v>3443.56</v>
      </c>
    </row>
    <row r="349" spans="1:17" ht="14" hidden="1" x14ac:dyDescent="0.15">
      <c r="A349" s="73">
        <v>62</v>
      </c>
      <c r="B349" s="74"/>
      <c r="C349" s="90">
        <f t="shared" si="174"/>
        <v>7200.24</v>
      </c>
      <c r="D349" s="90">
        <f t="shared" si="175"/>
        <v>5883.16</v>
      </c>
      <c r="E349" s="90">
        <f t="shared" si="176"/>
        <v>5175.6000000000004</v>
      </c>
      <c r="F349" s="90">
        <f t="shared" si="177"/>
        <v>3850.16</v>
      </c>
      <c r="G349" s="82"/>
      <c r="I349" s="90">
        <v>9474</v>
      </c>
      <c r="J349" s="90">
        <v>7741</v>
      </c>
      <c r="K349" s="89">
        <v>6810</v>
      </c>
      <c r="L349" s="89">
        <v>5066</v>
      </c>
      <c r="M349" s="80"/>
      <c r="N349" s="80">
        <f t="shared" si="178"/>
        <v>7200.24</v>
      </c>
      <c r="O349" s="80">
        <f t="shared" si="179"/>
        <v>5883.16</v>
      </c>
      <c r="P349" s="80">
        <f t="shared" si="180"/>
        <v>5175.6000000000004</v>
      </c>
      <c r="Q349" s="80">
        <f t="shared" si="181"/>
        <v>3850.16</v>
      </c>
    </row>
    <row r="350" spans="1:17" ht="14" hidden="1" x14ac:dyDescent="0.15">
      <c r="A350" s="73">
        <v>63</v>
      </c>
      <c r="B350" s="74"/>
      <c r="C350" s="90">
        <f t="shared" si="174"/>
        <v>8018.76</v>
      </c>
      <c r="D350" s="90">
        <f t="shared" si="175"/>
        <v>6554.24</v>
      </c>
      <c r="E350" s="90">
        <f t="shared" si="176"/>
        <v>5763.84</v>
      </c>
      <c r="F350" s="90">
        <f t="shared" si="177"/>
        <v>4287.92</v>
      </c>
      <c r="G350" s="82"/>
      <c r="I350" s="90">
        <v>10551</v>
      </c>
      <c r="J350" s="90">
        <v>8624</v>
      </c>
      <c r="K350" s="89">
        <v>7584</v>
      </c>
      <c r="L350" s="89">
        <v>5642</v>
      </c>
      <c r="M350" s="80"/>
      <c r="N350" s="80">
        <f t="shared" si="178"/>
        <v>8018.76</v>
      </c>
      <c r="O350" s="80">
        <f t="shared" si="179"/>
        <v>6554.24</v>
      </c>
      <c r="P350" s="80">
        <f t="shared" si="180"/>
        <v>5763.84</v>
      </c>
      <c r="Q350" s="80">
        <f t="shared" si="181"/>
        <v>4287.92</v>
      </c>
    </row>
    <row r="351" spans="1:17" ht="14" hidden="1" x14ac:dyDescent="0.15">
      <c r="A351" s="73">
        <v>64</v>
      </c>
      <c r="B351" s="74"/>
      <c r="C351" s="90">
        <f t="shared" si="174"/>
        <v>8895.7999999999993</v>
      </c>
      <c r="D351" s="90">
        <f t="shared" si="175"/>
        <v>7271.68</v>
      </c>
      <c r="E351" s="90">
        <f t="shared" si="176"/>
        <v>6397.68</v>
      </c>
      <c r="F351" s="90">
        <f t="shared" si="177"/>
        <v>4759.12</v>
      </c>
      <c r="G351" s="82"/>
      <c r="I351" s="90">
        <v>11705</v>
      </c>
      <c r="J351" s="90">
        <v>9568</v>
      </c>
      <c r="K351" s="89">
        <v>8418</v>
      </c>
      <c r="L351" s="89">
        <v>6262</v>
      </c>
      <c r="M351" s="80"/>
      <c r="N351" s="80">
        <f t="shared" si="178"/>
        <v>8895.7999999999993</v>
      </c>
      <c r="O351" s="80">
        <f t="shared" si="179"/>
        <v>7271.68</v>
      </c>
      <c r="P351" s="80">
        <f t="shared" si="180"/>
        <v>6397.68</v>
      </c>
      <c r="Q351" s="80">
        <f t="shared" si="181"/>
        <v>4759.12</v>
      </c>
    </row>
    <row r="352" spans="1:17" ht="14" hidden="1" x14ac:dyDescent="0.15">
      <c r="A352" s="73">
        <v>65</v>
      </c>
      <c r="B352" s="74"/>
      <c r="C352" s="90">
        <f t="shared" si="174"/>
        <v>9830.6</v>
      </c>
      <c r="D352" s="90">
        <f t="shared" si="175"/>
        <v>8038.52</v>
      </c>
      <c r="E352" s="90">
        <f t="shared" si="176"/>
        <v>7074.08</v>
      </c>
      <c r="F352" s="90">
        <f t="shared" si="177"/>
        <v>5262.24</v>
      </c>
      <c r="G352" s="82"/>
      <c r="I352" s="90">
        <v>12935</v>
      </c>
      <c r="J352" s="90">
        <v>10577</v>
      </c>
      <c r="K352" s="89">
        <v>9308</v>
      </c>
      <c r="L352" s="89">
        <v>6924</v>
      </c>
      <c r="M352" s="80"/>
      <c r="N352" s="80">
        <f t="shared" si="178"/>
        <v>9830.6</v>
      </c>
      <c r="O352" s="80">
        <f t="shared" si="179"/>
        <v>8038.52</v>
      </c>
      <c r="P352" s="80">
        <f t="shared" si="180"/>
        <v>7074.08</v>
      </c>
      <c r="Q352" s="80">
        <f t="shared" si="181"/>
        <v>5262.24</v>
      </c>
    </row>
    <row r="353" spans="1:17" ht="14" hidden="1" x14ac:dyDescent="0.15">
      <c r="A353" s="73">
        <v>66</v>
      </c>
      <c r="B353" s="74"/>
      <c r="C353" s="90">
        <f t="shared" si="174"/>
        <v>10823.16</v>
      </c>
      <c r="D353" s="90">
        <f t="shared" si="175"/>
        <v>8854.76</v>
      </c>
      <c r="E353" s="90">
        <f t="shared" si="176"/>
        <v>7795.32</v>
      </c>
      <c r="F353" s="90">
        <f t="shared" si="177"/>
        <v>5798.8</v>
      </c>
      <c r="G353" s="82"/>
      <c r="I353" s="90">
        <v>14241</v>
      </c>
      <c r="J353" s="90">
        <v>11651</v>
      </c>
      <c r="K353" s="89">
        <v>10257</v>
      </c>
      <c r="L353" s="89">
        <v>7630</v>
      </c>
      <c r="M353" s="80"/>
      <c r="N353" s="80">
        <f t="shared" si="178"/>
        <v>10823.16</v>
      </c>
      <c r="O353" s="80">
        <f t="shared" si="179"/>
        <v>8854.76</v>
      </c>
      <c r="P353" s="80">
        <f t="shared" si="180"/>
        <v>7795.32</v>
      </c>
      <c r="Q353" s="80">
        <f t="shared" si="181"/>
        <v>5798.8</v>
      </c>
    </row>
    <row r="354" spans="1:17" ht="14" hidden="1" x14ac:dyDescent="0.15">
      <c r="A354" s="73">
        <v>67</v>
      </c>
      <c r="B354" s="74"/>
      <c r="C354" s="90">
        <f t="shared" si="174"/>
        <v>11875</v>
      </c>
      <c r="D354" s="90">
        <f t="shared" si="175"/>
        <v>9719.64</v>
      </c>
      <c r="E354" s="90">
        <f t="shared" si="176"/>
        <v>8561.4</v>
      </c>
      <c r="F354" s="90">
        <f t="shared" si="177"/>
        <v>6368.8</v>
      </c>
      <c r="G354" s="82"/>
      <c r="I354" s="90">
        <v>15625</v>
      </c>
      <c r="J354" s="90">
        <v>12789</v>
      </c>
      <c r="K354" s="89">
        <v>11265</v>
      </c>
      <c r="L354" s="89">
        <v>8380</v>
      </c>
      <c r="M354" s="80"/>
      <c r="N354" s="80">
        <f t="shared" si="178"/>
        <v>11875</v>
      </c>
      <c r="O354" s="80">
        <f t="shared" si="179"/>
        <v>9719.64</v>
      </c>
      <c r="P354" s="80">
        <f t="shared" si="180"/>
        <v>8561.4</v>
      </c>
      <c r="Q354" s="80">
        <f t="shared" si="181"/>
        <v>6368.8</v>
      </c>
    </row>
    <row r="355" spans="1:17" ht="14" hidden="1" x14ac:dyDescent="0.15">
      <c r="A355" s="73">
        <v>68</v>
      </c>
      <c r="B355" s="74"/>
      <c r="C355" s="90">
        <f t="shared" si="174"/>
        <v>12981.56</v>
      </c>
      <c r="D355" s="90">
        <f t="shared" si="175"/>
        <v>10635.44</v>
      </c>
      <c r="E355" s="90">
        <f t="shared" si="176"/>
        <v>9370.0400000000009</v>
      </c>
      <c r="F355" s="90">
        <f t="shared" si="177"/>
        <v>6970.72</v>
      </c>
      <c r="G355" s="82"/>
      <c r="I355" s="90">
        <v>17081</v>
      </c>
      <c r="J355" s="90">
        <v>13994</v>
      </c>
      <c r="K355" s="89">
        <v>12329</v>
      </c>
      <c r="L355" s="89">
        <v>9172</v>
      </c>
      <c r="M355" s="80"/>
      <c r="N355" s="80">
        <f t="shared" si="178"/>
        <v>12981.56</v>
      </c>
      <c r="O355" s="80">
        <f t="shared" si="179"/>
        <v>10635.44</v>
      </c>
      <c r="P355" s="80">
        <f t="shared" si="180"/>
        <v>9370.0400000000009</v>
      </c>
      <c r="Q355" s="80">
        <f t="shared" si="181"/>
        <v>6970.72</v>
      </c>
    </row>
    <row r="356" spans="1:17" ht="14" hidden="1" x14ac:dyDescent="0.15">
      <c r="A356" s="73">
        <v>69</v>
      </c>
      <c r="B356" s="74"/>
      <c r="C356" s="90">
        <f t="shared" si="174"/>
        <v>14148.92</v>
      </c>
      <c r="D356" s="90">
        <f t="shared" si="175"/>
        <v>11597.6</v>
      </c>
      <c r="E356" s="90">
        <f t="shared" si="176"/>
        <v>10223.52</v>
      </c>
      <c r="F356" s="90">
        <f t="shared" si="177"/>
        <v>7605.32</v>
      </c>
      <c r="G356" s="82"/>
      <c r="I356" s="90">
        <v>18617</v>
      </c>
      <c r="J356" s="90">
        <v>15260</v>
      </c>
      <c r="K356" s="89">
        <v>13452</v>
      </c>
      <c r="L356" s="89">
        <v>10007</v>
      </c>
      <c r="M356" s="80"/>
      <c r="N356" s="80">
        <f t="shared" si="178"/>
        <v>14148.92</v>
      </c>
      <c r="O356" s="80">
        <f t="shared" si="179"/>
        <v>11597.6</v>
      </c>
      <c r="P356" s="80">
        <f t="shared" si="180"/>
        <v>10223.52</v>
      </c>
      <c r="Q356" s="80">
        <f t="shared" si="181"/>
        <v>7605.32</v>
      </c>
    </row>
    <row r="357" spans="1:17" ht="14" hidden="1" x14ac:dyDescent="0.15">
      <c r="A357" s="73">
        <v>70</v>
      </c>
      <c r="B357" s="74"/>
      <c r="C357" s="90">
        <f t="shared" si="174"/>
        <v>15373.28</v>
      </c>
      <c r="D357" s="90">
        <f t="shared" si="175"/>
        <v>12609.16</v>
      </c>
      <c r="E357" s="90">
        <f t="shared" si="176"/>
        <v>11120.32</v>
      </c>
      <c r="F357" s="90">
        <f t="shared" si="177"/>
        <v>8272.6</v>
      </c>
      <c r="G357" s="82"/>
      <c r="I357" s="90">
        <v>20228</v>
      </c>
      <c r="J357" s="90">
        <v>16591</v>
      </c>
      <c r="K357" s="89">
        <v>14632</v>
      </c>
      <c r="L357" s="89">
        <v>10885</v>
      </c>
      <c r="M357" s="80"/>
      <c r="N357" s="80">
        <f t="shared" si="178"/>
        <v>15373.28</v>
      </c>
      <c r="O357" s="80">
        <f t="shared" si="179"/>
        <v>12609.16</v>
      </c>
      <c r="P357" s="80">
        <f t="shared" si="180"/>
        <v>11120.32</v>
      </c>
      <c r="Q357" s="80">
        <f t="shared" si="181"/>
        <v>8272.6</v>
      </c>
    </row>
    <row r="358" spans="1:17" ht="14" hidden="1" x14ac:dyDescent="0.15">
      <c r="A358" s="73">
        <v>71</v>
      </c>
      <c r="B358" s="74"/>
      <c r="C358" s="90">
        <f t="shared" si="174"/>
        <v>16655.400000000001</v>
      </c>
      <c r="D358" s="90">
        <f t="shared" si="175"/>
        <v>13669.36</v>
      </c>
      <c r="E358" s="90">
        <f t="shared" si="176"/>
        <v>12061.2</v>
      </c>
      <c r="F358" s="90">
        <f t="shared" si="177"/>
        <v>8971.7999999999993</v>
      </c>
      <c r="G358" s="82"/>
      <c r="I358" s="90">
        <v>21915</v>
      </c>
      <c r="J358" s="90">
        <v>17986</v>
      </c>
      <c r="K358" s="89">
        <v>15870</v>
      </c>
      <c r="L358" s="89">
        <v>11805</v>
      </c>
      <c r="M358" s="80"/>
      <c r="N358" s="80">
        <f t="shared" si="178"/>
        <v>16655.400000000001</v>
      </c>
      <c r="O358" s="80">
        <f t="shared" si="179"/>
        <v>13669.36</v>
      </c>
      <c r="P358" s="80">
        <f t="shared" si="180"/>
        <v>12061.2</v>
      </c>
      <c r="Q358" s="80">
        <f t="shared" si="181"/>
        <v>8971.7999999999993</v>
      </c>
    </row>
    <row r="359" spans="1:17" ht="14" hidden="1" x14ac:dyDescent="0.15">
      <c r="A359" s="73">
        <v>72</v>
      </c>
      <c r="B359" s="74"/>
      <c r="C359" s="90">
        <f t="shared" si="174"/>
        <v>17996.8</v>
      </c>
      <c r="D359" s="90">
        <f t="shared" si="175"/>
        <v>14778.2</v>
      </c>
      <c r="E359" s="90">
        <f t="shared" si="176"/>
        <v>13046.16</v>
      </c>
      <c r="F359" s="90">
        <f t="shared" si="177"/>
        <v>9704.44</v>
      </c>
      <c r="G359" s="82"/>
      <c r="I359" s="90">
        <v>23680</v>
      </c>
      <c r="J359" s="90">
        <v>19445</v>
      </c>
      <c r="K359" s="89">
        <v>17166</v>
      </c>
      <c r="L359" s="89">
        <v>12769</v>
      </c>
      <c r="M359" s="80"/>
      <c r="N359" s="80">
        <f t="shared" si="178"/>
        <v>17996.8</v>
      </c>
      <c r="O359" s="80">
        <f t="shared" si="179"/>
        <v>14778.2</v>
      </c>
      <c r="P359" s="80">
        <f t="shared" si="180"/>
        <v>13046.16</v>
      </c>
      <c r="Q359" s="80">
        <f t="shared" si="181"/>
        <v>9704.44</v>
      </c>
    </row>
    <row r="360" spans="1:17" ht="14" hidden="1" x14ac:dyDescent="0.15">
      <c r="A360" s="73">
        <v>73</v>
      </c>
      <c r="B360" s="74"/>
      <c r="C360" s="90">
        <f t="shared" si="174"/>
        <v>19393.68</v>
      </c>
      <c r="D360" s="90">
        <f t="shared" si="175"/>
        <v>15936.44</v>
      </c>
      <c r="E360" s="90">
        <f t="shared" si="176"/>
        <v>14074.44</v>
      </c>
      <c r="F360" s="90">
        <f t="shared" si="177"/>
        <v>10468.24</v>
      </c>
      <c r="G360" s="82"/>
      <c r="I360" s="90">
        <v>25518</v>
      </c>
      <c r="J360" s="90">
        <v>20969</v>
      </c>
      <c r="K360" s="89">
        <v>18519</v>
      </c>
      <c r="L360" s="89">
        <v>13774</v>
      </c>
      <c r="M360" s="80"/>
      <c r="N360" s="80">
        <f t="shared" si="178"/>
        <v>19393.68</v>
      </c>
      <c r="O360" s="80">
        <f t="shared" si="179"/>
        <v>15936.44</v>
      </c>
      <c r="P360" s="80">
        <f t="shared" si="180"/>
        <v>14074.44</v>
      </c>
      <c r="Q360" s="80">
        <f t="shared" si="181"/>
        <v>10468.24</v>
      </c>
    </row>
    <row r="361" spans="1:17" ht="14" hidden="1" x14ac:dyDescent="0.15">
      <c r="A361" s="73">
        <v>74</v>
      </c>
      <c r="B361" s="74"/>
      <c r="C361" s="90">
        <f t="shared" si="174"/>
        <v>20849.84</v>
      </c>
      <c r="D361" s="90">
        <f t="shared" si="175"/>
        <v>17142.560000000001</v>
      </c>
      <c r="E361" s="90">
        <f t="shared" si="176"/>
        <v>15148.32</v>
      </c>
      <c r="F361" s="90">
        <f t="shared" si="177"/>
        <v>11267.76</v>
      </c>
      <c r="G361" s="82"/>
      <c r="I361" s="90">
        <v>27434</v>
      </c>
      <c r="J361" s="90">
        <v>22556</v>
      </c>
      <c r="K361" s="89">
        <v>19932</v>
      </c>
      <c r="L361" s="89">
        <v>14826</v>
      </c>
      <c r="M361" s="80"/>
      <c r="N361" s="80">
        <f t="shared" si="178"/>
        <v>20849.84</v>
      </c>
      <c r="O361" s="80">
        <f t="shared" si="179"/>
        <v>17142.560000000001</v>
      </c>
      <c r="P361" s="80">
        <f t="shared" si="180"/>
        <v>15148.32</v>
      </c>
      <c r="Q361" s="80">
        <f t="shared" si="181"/>
        <v>11267.76</v>
      </c>
    </row>
    <row r="362" spans="1:17" ht="14" hidden="1" x14ac:dyDescent="0.15">
      <c r="A362" s="73">
        <v>75</v>
      </c>
      <c r="B362" s="74"/>
      <c r="C362" s="90">
        <f t="shared" si="174"/>
        <v>22365.279999999999</v>
      </c>
      <c r="D362" s="90">
        <f t="shared" si="175"/>
        <v>18399.599999999999</v>
      </c>
      <c r="E362" s="90">
        <f t="shared" si="176"/>
        <v>16264</v>
      </c>
      <c r="F362" s="90">
        <f t="shared" si="177"/>
        <v>12098.44</v>
      </c>
      <c r="G362" s="82"/>
      <c r="I362" s="90">
        <v>29428</v>
      </c>
      <c r="J362" s="90">
        <v>24210</v>
      </c>
      <c r="K362" s="89">
        <v>21400</v>
      </c>
      <c r="L362" s="89">
        <v>15919</v>
      </c>
      <c r="M362" s="80"/>
      <c r="N362" s="80">
        <f t="shared" si="178"/>
        <v>22365.279999999999</v>
      </c>
      <c r="O362" s="80">
        <f t="shared" si="179"/>
        <v>18399.599999999999</v>
      </c>
      <c r="P362" s="80">
        <f t="shared" si="180"/>
        <v>16264</v>
      </c>
      <c r="Q362" s="80">
        <f t="shared" si="181"/>
        <v>12098.44</v>
      </c>
    </row>
    <row r="363" spans="1:17" ht="14" hidden="1" x14ac:dyDescent="0.15">
      <c r="A363" s="73">
        <v>76</v>
      </c>
      <c r="B363" s="74"/>
      <c r="C363" s="90">
        <f t="shared" si="174"/>
        <v>22365.279999999999</v>
      </c>
      <c r="D363" s="90">
        <f t="shared" si="175"/>
        <v>18399.599999999999</v>
      </c>
      <c r="E363" s="90">
        <f t="shared" si="176"/>
        <v>16264</v>
      </c>
      <c r="F363" s="90">
        <f t="shared" si="177"/>
        <v>12098.44</v>
      </c>
      <c r="G363" s="82"/>
      <c r="I363" s="90">
        <v>29428</v>
      </c>
      <c r="J363" s="90">
        <v>24210</v>
      </c>
      <c r="K363" s="89">
        <v>21400</v>
      </c>
      <c r="L363" s="89">
        <v>15919</v>
      </c>
      <c r="M363" s="80"/>
      <c r="N363" s="80">
        <f t="shared" si="178"/>
        <v>22365.279999999999</v>
      </c>
      <c r="O363" s="80">
        <f t="shared" si="179"/>
        <v>18399.599999999999</v>
      </c>
      <c r="P363" s="80">
        <f t="shared" si="180"/>
        <v>16264</v>
      </c>
      <c r="Q363" s="80">
        <f t="shared" si="181"/>
        <v>12098.44</v>
      </c>
    </row>
    <row r="364" spans="1:17" ht="14" hidden="1" x14ac:dyDescent="0.15">
      <c r="A364" s="73">
        <v>77</v>
      </c>
      <c r="B364" s="74"/>
      <c r="C364" s="90">
        <f t="shared" si="174"/>
        <v>22365.279999999999</v>
      </c>
      <c r="D364" s="90">
        <f t="shared" si="175"/>
        <v>18399.599999999999</v>
      </c>
      <c r="E364" s="90">
        <f t="shared" si="176"/>
        <v>16264</v>
      </c>
      <c r="F364" s="90">
        <f t="shared" si="177"/>
        <v>12098.44</v>
      </c>
      <c r="G364" s="82"/>
      <c r="I364" s="90">
        <v>29428</v>
      </c>
      <c r="J364" s="90">
        <v>24210</v>
      </c>
      <c r="K364" s="89">
        <v>21400</v>
      </c>
      <c r="L364" s="89">
        <v>15919</v>
      </c>
      <c r="M364" s="80"/>
      <c r="N364" s="80">
        <f t="shared" si="178"/>
        <v>22365.279999999999</v>
      </c>
      <c r="O364" s="80">
        <f t="shared" si="179"/>
        <v>18399.599999999999</v>
      </c>
      <c r="P364" s="80">
        <f t="shared" si="180"/>
        <v>16264</v>
      </c>
      <c r="Q364" s="80">
        <f t="shared" si="181"/>
        <v>12098.44</v>
      </c>
    </row>
    <row r="365" spans="1:17" ht="14" hidden="1" x14ac:dyDescent="0.15">
      <c r="A365" s="73">
        <v>78</v>
      </c>
      <c r="B365" s="74"/>
      <c r="C365" s="90">
        <f t="shared" si="174"/>
        <v>22365.279999999999</v>
      </c>
      <c r="D365" s="90">
        <f t="shared" si="175"/>
        <v>18399.599999999999</v>
      </c>
      <c r="E365" s="90">
        <f t="shared" si="176"/>
        <v>16264</v>
      </c>
      <c r="F365" s="90">
        <f t="shared" si="177"/>
        <v>12098.44</v>
      </c>
      <c r="G365" s="82"/>
      <c r="I365" s="90">
        <v>29428</v>
      </c>
      <c r="J365" s="90">
        <v>24210</v>
      </c>
      <c r="K365" s="89">
        <v>21400</v>
      </c>
      <c r="L365" s="89">
        <v>15919</v>
      </c>
      <c r="M365" s="80"/>
      <c r="N365" s="80">
        <f t="shared" si="178"/>
        <v>22365.279999999999</v>
      </c>
      <c r="O365" s="80">
        <f t="shared" si="179"/>
        <v>18399.599999999999</v>
      </c>
      <c r="P365" s="80">
        <f t="shared" si="180"/>
        <v>16264</v>
      </c>
      <c r="Q365" s="80">
        <f t="shared" si="181"/>
        <v>12098.44</v>
      </c>
    </row>
    <row r="366" spans="1:17" ht="14" hidden="1" x14ac:dyDescent="0.15">
      <c r="A366" s="73">
        <v>79</v>
      </c>
      <c r="B366" s="74"/>
      <c r="C366" s="90">
        <f t="shared" si="174"/>
        <v>22365.279999999999</v>
      </c>
      <c r="D366" s="90">
        <f t="shared" si="175"/>
        <v>18399.599999999999</v>
      </c>
      <c r="E366" s="90">
        <f t="shared" si="176"/>
        <v>16264</v>
      </c>
      <c r="F366" s="90">
        <f t="shared" si="177"/>
        <v>12098.44</v>
      </c>
      <c r="G366" s="82"/>
      <c r="I366" s="90">
        <v>29428</v>
      </c>
      <c r="J366" s="90">
        <v>24210</v>
      </c>
      <c r="K366" s="89">
        <v>21400</v>
      </c>
      <c r="L366" s="89">
        <v>15919</v>
      </c>
      <c r="M366" s="80"/>
      <c r="N366" s="80">
        <f t="shared" si="178"/>
        <v>22365.279999999999</v>
      </c>
      <c r="O366" s="80">
        <f t="shared" si="179"/>
        <v>18399.599999999999</v>
      </c>
      <c r="P366" s="80">
        <f t="shared" si="180"/>
        <v>16264</v>
      </c>
      <c r="Q366" s="80">
        <f t="shared" si="181"/>
        <v>12098.44</v>
      </c>
    </row>
    <row r="367" spans="1:17" ht="14" hidden="1" x14ac:dyDescent="0.15">
      <c r="A367" s="73">
        <v>80</v>
      </c>
      <c r="B367" s="74"/>
      <c r="C367" s="90">
        <f t="shared" si="174"/>
        <v>22365.279999999999</v>
      </c>
      <c r="D367" s="90">
        <f t="shared" si="175"/>
        <v>18399.599999999999</v>
      </c>
      <c r="E367" s="90">
        <f t="shared" si="176"/>
        <v>16264</v>
      </c>
      <c r="F367" s="90">
        <f t="shared" si="177"/>
        <v>12098.44</v>
      </c>
      <c r="G367" s="82"/>
      <c r="I367" s="90">
        <v>29428</v>
      </c>
      <c r="J367" s="90">
        <v>24210</v>
      </c>
      <c r="K367" s="89">
        <v>21400</v>
      </c>
      <c r="L367" s="89">
        <v>15919</v>
      </c>
      <c r="M367" s="80"/>
      <c r="N367" s="80">
        <f t="shared" si="178"/>
        <v>22365.279999999999</v>
      </c>
      <c r="O367" s="80">
        <f t="shared" si="179"/>
        <v>18399.599999999999</v>
      </c>
      <c r="P367" s="80">
        <f t="shared" si="180"/>
        <v>16264</v>
      </c>
      <c r="Q367" s="80">
        <f t="shared" si="181"/>
        <v>12098.44</v>
      </c>
    </row>
    <row r="368" spans="1:17" ht="14" hidden="1" x14ac:dyDescent="0.15">
      <c r="A368" s="73">
        <v>81</v>
      </c>
      <c r="B368" s="74"/>
      <c r="C368" s="90">
        <f t="shared" si="174"/>
        <v>22365.279999999999</v>
      </c>
      <c r="D368" s="90">
        <f t="shared" si="175"/>
        <v>18399.599999999999</v>
      </c>
      <c r="E368" s="90">
        <f t="shared" si="176"/>
        <v>16264</v>
      </c>
      <c r="F368" s="90">
        <f t="shared" si="177"/>
        <v>12098.44</v>
      </c>
      <c r="G368" s="82"/>
      <c r="I368" s="90">
        <v>29428</v>
      </c>
      <c r="J368" s="90">
        <v>24210</v>
      </c>
      <c r="K368" s="89">
        <v>21400</v>
      </c>
      <c r="L368" s="89">
        <v>15919</v>
      </c>
      <c r="M368" s="80"/>
      <c r="N368" s="80">
        <f t="shared" si="178"/>
        <v>22365.279999999999</v>
      </c>
      <c r="O368" s="80">
        <f t="shared" si="179"/>
        <v>18399.599999999999</v>
      </c>
      <c r="P368" s="80">
        <f t="shared" si="180"/>
        <v>16264</v>
      </c>
      <c r="Q368" s="80">
        <f t="shared" si="181"/>
        <v>12098.44</v>
      </c>
    </row>
    <row r="369" spans="1:17" ht="14" hidden="1" x14ac:dyDescent="0.15">
      <c r="A369" s="73">
        <v>82</v>
      </c>
      <c r="B369" s="74"/>
      <c r="C369" s="90">
        <f t="shared" si="174"/>
        <v>22365.279999999999</v>
      </c>
      <c r="D369" s="90">
        <f t="shared" si="175"/>
        <v>18399.599999999999</v>
      </c>
      <c r="E369" s="90">
        <f t="shared" si="176"/>
        <v>16264</v>
      </c>
      <c r="F369" s="90">
        <f t="shared" si="177"/>
        <v>12098.44</v>
      </c>
      <c r="G369" s="82"/>
      <c r="I369" s="90">
        <v>29428</v>
      </c>
      <c r="J369" s="90">
        <v>24210</v>
      </c>
      <c r="K369" s="89">
        <v>21400</v>
      </c>
      <c r="L369" s="89">
        <v>15919</v>
      </c>
      <c r="M369" s="80"/>
      <c r="N369" s="80">
        <f t="shared" si="178"/>
        <v>22365.279999999999</v>
      </c>
      <c r="O369" s="80">
        <f t="shared" si="179"/>
        <v>18399.599999999999</v>
      </c>
      <c r="P369" s="80">
        <f t="shared" si="180"/>
        <v>16264</v>
      </c>
      <c r="Q369" s="80">
        <f t="shared" si="181"/>
        <v>12098.44</v>
      </c>
    </row>
    <row r="370" spans="1:17" ht="14" hidden="1" x14ac:dyDescent="0.15">
      <c r="A370" s="73">
        <v>83</v>
      </c>
      <c r="B370" s="74"/>
      <c r="C370" s="90">
        <f t="shared" ref="C370:C374" si="182">N370</f>
        <v>22365.279999999999</v>
      </c>
      <c r="D370" s="90">
        <f t="shared" ref="D370:D374" si="183">O370</f>
        <v>18399.599999999999</v>
      </c>
      <c r="E370" s="90">
        <f t="shared" ref="E370:E374" si="184">P370</f>
        <v>16264</v>
      </c>
      <c r="F370" s="90">
        <f t="shared" ref="F370:F374" si="185">Q370</f>
        <v>12098.44</v>
      </c>
      <c r="G370" s="82"/>
      <c r="I370" s="90">
        <v>29428</v>
      </c>
      <c r="J370" s="90">
        <v>24210</v>
      </c>
      <c r="K370" s="89">
        <v>21400</v>
      </c>
      <c r="L370" s="89">
        <v>15919</v>
      </c>
      <c r="M370" s="80"/>
      <c r="N370" s="80">
        <f t="shared" ref="N370:N374" si="186">I370*0.76</f>
        <v>22365.279999999999</v>
      </c>
      <c r="O370" s="80">
        <f t="shared" ref="O370:O374" si="187">J370*0.76</f>
        <v>18399.599999999999</v>
      </c>
      <c r="P370" s="80">
        <f t="shared" ref="P370:P374" si="188">K370*0.76</f>
        <v>16264</v>
      </c>
      <c r="Q370" s="80">
        <f t="shared" ref="Q370:Q374" si="189">L370*0.76</f>
        <v>12098.44</v>
      </c>
    </row>
    <row r="371" spans="1:17" ht="14" hidden="1" x14ac:dyDescent="0.15">
      <c r="A371" s="73">
        <v>84</v>
      </c>
      <c r="B371" s="74" t="s">
        <v>3</v>
      </c>
      <c r="C371" s="90">
        <f t="shared" si="182"/>
        <v>22365.279999999999</v>
      </c>
      <c r="D371" s="90">
        <f t="shared" si="183"/>
        <v>18399.599999999999</v>
      </c>
      <c r="E371" s="90">
        <f t="shared" si="184"/>
        <v>16264</v>
      </c>
      <c r="F371" s="90">
        <f t="shared" si="185"/>
        <v>12098.44</v>
      </c>
      <c r="G371" s="82"/>
      <c r="I371" s="90">
        <v>29428</v>
      </c>
      <c r="J371" s="90">
        <v>24210</v>
      </c>
      <c r="K371" s="89">
        <v>21400</v>
      </c>
      <c r="L371" s="89">
        <v>15919</v>
      </c>
      <c r="M371" s="80"/>
      <c r="N371" s="80">
        <f t="shared" si="186"/>
        <v>22365.279999999999</v>
      </c>
      <c r="O371" s="80">
        <f t="shared" si="187"/>
        <v>18399.599999999999</v>
      </c>
      <c r="P371" s="80">
        <f t="shared" si="188"/>
        <v>16264</v>
      </c>
      <c r="Q371" s="80">
        <f t="shared" si="189"/>
        <v>12098.44</v>
      </c>
    </row>
    <row r="372" spans="1:17" ht="14" hidden="1" x14ac:dyDescent="0.15">
      <c r="A372" s="73">
        <v>1</v>
      </c>
      <c r="B372" s="74" t="s">
        <v>4</v>
      </c>
      <c r="C372" s="90">
        <f t="shared" si="182"/>
        <v>1104.28</v>
      </c>
      <c r="D372" s="90">
        <f t="shared" si="183"/>
        <v>942.4</v>
      </c>
      <c r="E372" s="90">
        <f t="shared" si="184"/>
        <v>855</v>
      </c>
      <c r="F372" s="90">
        <f t="shared" si="185"/>
        <v>636.12</v>
      </c>
      <c r="G372" s="86"/>
      <c r="I372" s="91">
        <v>1453</v>
      </c>
      <c r="J372" s="91">
        <v>1240</v>
      </c>
      <c r="K372" s="89">
        <v>1125</v>
      </c>
      <c r="L372" s="89">
        <v>837</v>
      </c>
      <c r="M372" s="80"/>
      <c r="N372" s="80">
        <f t="shared" si="186"/>
        <v>1104.28</v>
      </c>
      <c r="O372" s="80">
        <f t="shared" si="187"/>
        <v>942.4</v>
      </c>
      <c r="P372" s="80">
        <f t="shared" si="188"/>
        <v>855</v>
      </c>
      <c r="Q372" s="80">
        <f t="shared" si="189"/>
        <v>636.12</v>
      </c>
    </row>
    <row r="373" spans="1:17" ht="14" hidden="1" x14ac:dyDescent="0.15">
      <c r="A373" s="73">
        <v>2</v>
      </c>
      <c r="B373" s="74" t="s">
        <v>1</v>
      </c>
      <c r="C373" s="90">
        <f t="shared" si="182"/>
        <v>1877.96</v>
      </c>
      <c r="D373" s="90">
        <f t="shared" si="183"/>
        <v>1601.32</v>
      </c>
      <c r="E373" s="90">
        <f t="shared" si="184"/>
        <v>1450.08</v>
      </c>
      <c r="F373" s="90">
        <f t="shared" si="185"/>
        <v>1079.2</v>
      </c>
      <c r="G373" s="82"/>
      <c r="I373" s="90">
        <v>2471</v>
      </c>
      <c r="J373" s="90">
        <v>2107</v>
      </c>
      <c r="K373" s="89">
        <v>1908</v>
      </c>
      <c r="L373" s="89">
        <v>1420</v>
      </c>
      <c r="M373" s="80"/>
      <c r="N373" s="80">
        <f t="shared" si="186"/>
        <v>1877.96</v>
      </c>
      <c r="O373" s="80">
        <f t="shared" si="187"/>
        <v>1601.32</v>
      </c>
      <c r="P373" s="80">
        <f t="shared" si="188"/>
        <v>1450.08</v>
      </c>
      <c r="Q373" s="80">
        <f t="shared" si="189"/>
        <v>1079.2</v>
      </c>
    </row>
    <row r="374" spans="1:17" ht="14" hidden="1" x14ac:dyDescent="0.15">
      <c r="A374" s="73">
        <v>3</v>
      </c>
      <c r="B374" s="74" t="s">
        <v>5</v>
      </c>
      <c r="C374" s="90">
        <f t="shared" si="182"/>
        <v>2651.64</v>
      </c>
      <c r="D374" s="90">
        <f t="shared" si="183"/>
        <v>2259.48</v>
      </c>
      <c r="E374" s="90">
        <f t="shared" si="184"/>
        <v>2048.1999999999998</v>
      </c>
      <c r="F374" s="90">
        <f t="shared" si="185"/>
        <v>1523.8</v>
      </c>
      <c r="G374" s="82"/>
      <c r="I374" s="90">
        <v>3489</v>
      </c>
      <c r="J374" s="90">
        <v>2973</v>
      </c>
      <c r="K374" s="89">
        <v>2695</v>
      </c>
      <c r="L374" s="89">
        <v>2005</v>
      </c>
      <c r="M374" s="80"/>
      <c r="N374" s="80">
        <f t="shared" si="186"/>
        <v>2651.64</v>
      </c>
      <c r="O374" s="80">
        <f t="shared" si="187"/>
        <v>2259.48</v>
      </c>
      <c r="P374" s="80">
        <f t="shared" si="188"/>
        <v>2048.1999999999998</v>
      </c>
      <c r="Q374" s="80">
        <f t="shared" si="189"/>
        <v>1523.8</v>
      </c>
    </row>
    <row r="375" spans="1:17" hidden="1" x14ac:dyDescent="0.15">
      <c r="A375" s="73"/>
      <c r="B375" s="83"/>
      <c r="C375" s="84"/>
      <c r="D375" s="84"/>
      <c r="E375" s="84"/>
      <c r="F375" s="84"/>
      <c r="G375" s="84"/>
    </row>
    <row r="376" spans="1:17" ht="18" hidden="1" x14ac:dyDescent="0.2">
      <c r="A376" s="233" t="s">
        <v>20</v>
      </c>
      <c r="B376" s="234"/>
      <c r="C376" s="234"/>
      <c r="D376" s="234"/>
      <c r="E376" s="234"/>
      <c r="F376" s="234"/>
      <c r="G376" s="234"/>
    </row>
    <row r="377" spans="1:17" hidden="1" x14ac:dyDescent="0.15">
      <c r="A377" s="229" t="s">
        <v>0</v>
      </c>
      <c r="B377" s="230"/>
      <c r="C377" s="230"/>
      <c r="D377" s="230"/>
      <c r="E377" s="230"/>
      <c r="F377" s="230"/>
      <c r="G377" s="230"/>
    </row>
    <row r="378" spans="1:17" hidden="1" x14ac:dyDescent="0.15">
      <c r="A378" s="73" t="s">
        <v>2</v>
      </c>
      <c r="B378" s="24" t="s">
        <v>2</v>
      </c>
      <c r="C378" s="52">
        <v>2000</v>
      </c>
      <c r="D378" s="52">
        <v>3500</v>
      </c>
      <c r="E378" s="77">
        <v>5000</v>
      </c>
      <c r="F378" s="77"/>
      <c r="G378" s="77"/>
    </row>
    <row r="379" spans="1:17" hidden="1" x14ac:dyDescent="0.15">
      <c r="A379" s="73">
        <v>18</v>
      </c>
      <c r="B379" s="74"/>
      <c r="C379" s="25">
        <f>C305*$K$2</f>
        <v>204.8554666666667</v>
      </c>
      <c r="D379" s="25">
        <f t="shared" ref="D379:F379" si="190">D305*$K$2</f>
        <v>174.6378666666667</v>
      </c>
      <c r="E379" s="25">
        <f t="shared" si="190"/>
        <v>158.25226666666666</v>
      </c>
      <c r="F379" s="25">
        <f t="shared" si="190"/>
        <v>117.74933333333333</v>
      </c>
      <c r="G379" s="25">
        <v>0</v>
      </c>
      <c r="I379" s="80"/>
      <c r="J379" s="80"/>
      <c r="K379" s="80"/>
      <c r="L379" s="80"/>
    </row>
    <row r="380" spans="1:17" hidden="1" x14ac:dyDescent="0.15">
      <c r="A380" s="73">
        <v>19</v>
      </c>
      <c r="B380" s="74"/>
      <c r="C380" s="25">
        <f t="shared" ref="C380:F380" si="191">C306*$K$2</f>
        <v>207.69280000000003</v>
      </c>
      <c r="D380" s="25">
        <f t="shared" si="191"/>
        <v>176.69493333333335</v>
      </c>
      <c r="E380" s="25">
        <f t="shared" si="191"/>
        <v>160.0256</v>
      </c>
      <c r="F380" s="25">
        <f t="shared" si="191"/>
        <v>119.02613333333333</v>
      </c>
      <c r="G380" s="25">
        <v>0</v>
      </c>
      <c r="I380" s="80"/>
      <c r="J380" s="80"/>
      <c r="K380" s="80"/>
      <c r="L380" s="80"/>
    </row>
    <row r="381" spans="1:17" hidden="1" x14ac:dyDescent="0.15">
      <c r="A381" s="73">
        <v>20</v>
      </c>
      <c r="B381" s="74"/>
      <c r="C381" s="25">
        <f t="shared" ref="C381:F381" si="192">C307*$K$2</f>
        <v>210.81386666666666</v>
      </c>
      <c r="D381" s="25">
        <f t="shared" si="192"/>
        <v>178.9648</v>
      </c>
      <c r="E381" s="25">
        <f t="shared" si="192"/>
        <v>161.9408</v>
      </c>
      <c r="F381" s="25">
        <f t="shared" si="192"/>
        <v>120.4448</v>
      </c>
      <c r="G381" s="25">
        <v>0</v>
      </c>
      <c r="I381" s="80"/>
      <c r="J381" s="80"/>
      <c r="K381" s="80"/>
      <c r="L381" s="80"/>
    </row>
    <row r="382" spans="1:17" hidden="1" x14ac:dyDescent="0.15">
      <c r="A382" s="73">
        <v>21</v>
      </c>
      <c r="B382" s="74"/>
      <c r="C382" s="25">
        <f t="shared" ref="C382:F382" si="193">C308*$K$2</f>
        <v>213.864</v>
      </c>
      <c r="D382" s="25">
        <f t="shared" si="193"/>
        <v>181.23466666666667</v>
      </c>
      <c r="E382" s="25">
        <f t="shared" si="193"/>
        <v>163.78506666666667</v>
      </c>
      <c r="F382" s="25">
        <f t="shared" si="193"/>
        <v>121.86346666666668</v>
      </c>
      <c r="G382" s="25">
        <v>0</v>
      </c>
      <c r="I382" s="80"/>
      <c r="J382" s="80"/>
      <c r="K382" s="80"/>
      <c r="L382" s="80"/>
    </row>
    <row r="383" spans="1:17" hidden="1" x14ac:dyDescent="0.15">
      <c r="A383" s="73">
        <v>22</v>
      </c>
      <c r="B383" s="74"/>
      <c r="C383" s="25">
        <f t="shared" ref="C383:F383" si="194">C309*$K$2</f>
        <v>217.05600000000001</v>
      </c>
      <c r="D383" s="25">
        <f t="shared" si="194"/>
        <v>183.78826666666669</v>
      </c>
      <c r="E383" s="25">
        <f t="shared" si="194"/>
        <v>165.84213333333335</v>
      </c>
      <c r="F383" s="25">
        <f t="shared" si="194"/>
        <v>123.35306666666668</v>
      </c>
      <c r="G383" s="25">
        <v>0</v>
      </c>
      <c r="I383" s="80"/>
      <c r="J383" s="80"/>
      <c r="K383" s="80"/>
      <c r="L383" s="80"/>
    </row>
    <row r="384" spans="1:17" hidden="1" x14ac:dyDescent="0.15">
      <c r="A384" s="73">
        <v>23</v>
      </c>
      <c r="B384" s="74"/>
      <c r="C384" s="25">
        <f t="shared" ref="C384:F384" si="195">C310*$K$2</f>
        <v>220.38986666666671</v>
      </c>
      <c r="D384" s="25">
        <f t="shared" si="195"/>
        <v>186.20000000000002</v>
      </c>
      <c r="E384" s="25">
        <f t="shared" si="195"/>
        <v>167.89920000000001</v>
      </c>
      <c r="F384" s="25">
        <f t="shared" si="195"/>
        <v>124.91360000000002</v>
      </c>
      <c r="G384" s="25">
        <v>0</v>
      </c>
      <c r="I384" s="80"/>
      <c r="J384" s="80"/>
      <c r="K384" s="80"/>
      <c r="L384" s="80"/>
    </row>
    <row r="385" spans="1:12" hidden="1" x14ac:dyDescent="0.15">
      <c r="A385" s="73">
        <v>24</v>
      </c>
      <c r="B385" s="74"/>
      <c r="C385" s="25">
        <f t="shared" ref="C385:F385" si="196">C311*$K$2</f>
        <v>223.65280000000004</v>
      </c>
      <c r="D385" s="25">
        <f t="shared" si="196"/>
        <v>188.89546666666669</v>
      </c>
      <c r="E385" s="25">
        <f t="shared" si="196"/>
        <v>170.09813333333335</v>
      </c>
      <c r="F385" s="25">
        <f t="shared" si="196"/>
        <v>126.47413333333333</v>
      </c>
      <c r="G385" s="25">
        <v>0</v>
      </c>
      <c r="I385" s="80"/>
      <c r="J385" s="80"/>
      <c r="K385" s="80"/>
      <c r="L385" s="80"/>
    </row>
    <row r="386" spans="1:12" hidden="1" x14ac:dyDescent="0.15">
      <c r="A386" s="73">
        <v>25</v>
      </c>
      <c r="B386" s="74"/>
      <c r="C386" s="25">
        <f t="shared" ref="C386:F386" si="197">C312*$K$2</f>
        <v>227.34133333333335</v>
      </c>
      <c r="D386" s="25">
        <f t="shared" si="197"/>
        <v>191.52</v>
      </c>
      <c r="E386" s="25">
        <f t="shared" si="197"/>
        <v>172.36799999999999</v>
      </c>
      <c r="F386" s="25">
        <f t="shared" si="197"/>
        <v>128.17653333333334</v>
      </c>
      <c r="G386" s="25">
        <v>0</v>
      </c>
      <c r="I386" s="80"/>
      <c r="J386" s="80"/>
      <c r="K386" s="80"/>
      <c r="L386" s="80"/>
    </row>
    <row r="387" spans="1:12" hidden="1" x14ac:dyDescent="0.15">
      <c r="A387" s="73">
        <v>26</v>
      </c>
      <c r="B387" s="74"/>
      <c r="C387" s="25">
        <f t="shared" ref="C387:F387" si="198">C313*$K$2</f>
        <v>232.44853333333333</v>
      </c>
      <c r="D387" s="25">
        <f t="shared" si="198"/>
        <v>195.42133333333337</v>
      </c>
      <c r="E387" s="25">
        <f t="shared" si="198"/>
        <v>175.70186666666666</v>
      </c>
      <c r="F387" s="25">
        <f t="shared" si="198"/>
        <v>130.73013333333336</v>
      </c>
      <c r="G387" s="25">
        <v>0</v>
      </c>
      <c r="I387" s="80"/>
      <c r="J387" s="80"/>
      <c r="K387" s="80"/>
      <c r="L387" s="80"/>
    </row>
    <row r="388" spans="1:12" hidden="1" x14ac:dyDescent="0.15">
      <c r="A388" s="73">
        <v>27</v>
      </c>
      <c r="B388" s="74"/>
      <c r="C388" s="25">
        <f t="shared" ref="C388:F388" si="199">C314*$K$2</f>
        <v>237.76853333333335</v>
      </c>
      <c r="D388" s="25">
        <f t="shared" si="199"/>
        <v>199.67733333333334</v>
      </c>
      <c r="E388" s="25">
        <f t="shared" si="199"/>
        <v>179.03573333333335</v>
      </c>
      <c r="F388" s="25">
        <f t="shared" si="199"/>
        <v>133.28373333333334</v>
      </c>
      <c r="G388" s="25">
        <v>0</v>
      </c>
      <c r="I388" s="80"/>
      <c r="J388" s="80"/>
      <c r="K388" s="80"/>
      <c r="L388" s="80"/>
    </row>
    <row r="389" spans="1:12" hidden="1" x14ac:dyDescent="0.15">
      <c r="A389" s="73">
        <v>28</v>
      </c>
      <c r="B389" s="74"/>
      <c r="C389" s="25">
        <f t="shared" ref="C389:F389" si="200">C315*$K$2</f>
        <v>243.30133333333336</v>
      </c>
      <c r="D389" s="25">
        <f t="shared" si="200"/>
        <v>203.86240000000004</v>
      </c>
      <c r="E389" s="25">
        <f t="shared" si="200"/>
        <v>182.65333333333334</v>
      </c>
      <c r="F389" s="25">
        <f t="shared" si="200"/>
        <v>135.97920000000002</v>
      </c>
      <c r="G389" s="25">
        <v>0</v>
      </c>
      <c r="I389" s="80"/>
      <c r="J389" s="80"/>
      <c r="K389" s="80"/>
      <c r="L389" s="80"/>
    </row>
    <row r="390" spans="1:12" hidden="1" x14ac:dyDescent="0.15">
      <c r="A390" s="73">
        <v>29</v>
      </c>
      <c r="B390" s="74"/>
      <c r="C390" s="25">
        <f t="shared" ref="C390:F390" si="201">C316*$K$2</f>
        <v>249.11786666666666</v>
      </c>
      <c r="D390" s="25">
        <f t="shared" si="201"/>
        <v>208.47306666666665</v>
      </c>
      <c r="E390" s="25">
        <f t="shared" si="201"/>
        <v>186.4128</v>
      </c>
      <c r="F390" s="25">
        <f t="shared" si="201"/>
        <v>138.67466666666667</v>
      </c>
      <c r="G390" s="25">
        <v>0</v>
      </c>
      <c r="I390" s="80"/>
      <c r="J390" s="80"/>
      <c r="K390" s="80"/>
      <c r="L390" s="80"/>
    </row>
    <row r="391" spans="1:12" hidden="1" x14ac:dyDescent="0.15">
      <c r="A391" s="73">
        <v>30</v>
      </c>
      <c r="B391" s="74"/>
      <c r="C391" s="25">
        <f t="shared" ref="C391:F391" si="202">C317*$K$2</f>
        <v>255.07626666666667</v>
      </c>
      <c r="D391" s="25">
        <f t="shared" si="202"/>
        <v>213.01280000000003</v>
      </c>
      <c r="E391" s="25">
        <f t="shared" si="202"/>
        <v>190.38506666666666</v>
      </c>
      <c r="F391" s="25">
        <f t="shared" si="202"/>
        <v>141.72480000000002</v>
      </c>
      <c r="G391" s="25">
        <v>0</v>
      </c>
      <c r="I391" s="80"/>
      <c r="J391" s="80"/>
      <c r="K391" s="80"/>
      <c r="L391" s="80"/>
    </row>
    <row r="392" spans="1:12" hidden="1" x14ac:dyDescent="0.15">
      <c r="A392" s="73">
        <v>31</v>
      </c>
      <c r="B392" s="74"/>
      <c r="C392" s="25">
        <f t="shared" ref="C392:F392" si="203">C318*$K$2</f>
        <v>261.31840000000005</v>
      </c>
      <c r="D392" s="25">
        <f t="shared" si="203"/>
        <v>217.90720000000005</v>
      </c>
      <c r="E392" s="25">
        <f t="shared" si="203"/>
        <v>194.57013333333333</v>
      </c>
      <c r="F392" s="25">
        <f t="shared" si="203"/>
        <v>144.70400000000001</v>
      </c>
      <c r="G392" s="25">
        <v>0</v>
      </c>
      <c r="I392" s="80"/>
      <c r="J392" s="80"/>
      <c r="K392" s="80"/>
      <c r="L392" s="80"/>
    </row>
    <row r="393" spans="1:12" hidden="1" x14ac:dyDescent="0.15">
      <c r="A393" s="73">
        <v>32</v>
      </c>
      <c r="B393" s="74"/>
      <c r="C393" s="25">
        <f t="shared" ref="C393:F393" si="204">C319*$K$2</f>
        <v>267.77333333333337</v>
      </c>
      <c r="D393" s="25">
        <f t="shared" si="204"/>
        <v>222.94346666666667</v>
      </c>
      <c r="E393" s="25">
        <f t="shared" si="204"/>
        <v>198.7552</v>
      </c>
      <c r="F393" s="25">
        <f t="shared" si="204"/>
        <v>147.82506666666666</v>
      </c>
      <c r="G393" s="25">
        <v>0</v>
      </c>
      <c r="I393" s="80"/>
      <c r="J393" s="80"/>
      <c r="K393" s="80"/>
      <c r="L393" s="80"/>
    </row>
    <row r="394" spans="1:12" hidden="1" x14ac:dyDescent="0.15">
      <c r="A394" s="73">
        <v>33</v>
      </c>
      <c r="B394" s="74"/>
      <c r="C394" s="25">
        <f t="shared" ref="C394:F394" si="205">C320*$K$2</f>
        <v>274.29920000000004</v>
      </c>
      <c r="D394" s="25">
        <f t="shared" si="205"/>
        <v>228.19253333333336</v>
      </c>
      <c r="E394" s="25">
        <f t="shared" si="205"/>
        <v>203.29493333333332</v>
      </c>
      <c r="F394" s="25">
        <f t="shared" si="205"/>
        <v>151.22986666666668</v>
      </c>
      <c r="G394" s="25">
        <v>0</v>
      </c>
      <c r="I394" s="80"/>
      <c r="J394" s="80"/>
      <c r="K394" s="80"/>
      <c r="L394" s="80"/>
    </row>
    <row r="395" spans="1:12" hidden="1" x14ac:dyDescent="0.15">
      <c r="A395" s="73">
        <v>34</v>
      </c>
      <c r="B395" s="74"/>
      <c r="C395" s="25">
        <f t="shared" ref="C395:F395" si="206">C321*$K$2</f>
        <v>281.25066666666669</v>
      </c>
      <c r="D395" s="25">
        <f t="shared" si="206"/>
        <v>233.51253333333335</v>
      </c>
      <c r="E395" s="25">
        <f t="shared" si="206"/>
        <v>207.76373333333333</v>
      </c>
      <c r="F395" s="25">
        <f t="shared" si="206"/>
        <v>154.56373333333335</v>
      </c>
      <c r="G395" s="25">
        <v>0</v>
      </c>
      <c r="I395" s="80"/>
      <c r="J395" s="80"/>
      <c r="K395" s="80"/>
      <c r="L395" s="80"/>
    </row>
    <row r="396" spans="1:12" hidden="1" x14ac:dyDescent="0.15">
      <c r="A396" s="73">
        <v>35</v>
      </c>
      <c r="B396" s="74"/>
      <c r="C396" s="25">
        <f t="shared" ref="C396:F396" si="207">C322*$K$2</f>
        <v>288.20213333333334</v>
      </c>
      <c r="D396" s="25">
        <f t="shared" si="207"/>
        <v>239.11626666666669</v>
      </c>
      <c r="E396" s="25">
        <f t="shared" si="207"/>
        <v>212.72906666666671</v>
      </c>
      <c r="F396" s="25">
        <f t="shared" si="207"/>
        <v>158.25226666666666</v>
      </c>
      <c r="G396" s="25">
        <v>0</v>
      </c>
      <c r="I396" s="80"/>
      <c r="J396" s="80"/>
      <c r="K396" s="80"/>
      <c r="L396" s="80"/>
    </row>
    <row r="397" spans="1:12" hidden="1" x14ac:dyDescent="0.15">
      <c r="A397" s="73">
        <v>36</v>
      </c>
      <c r="B397" s="74"/>
      <c r="C397" s="25">
        <f t="shared" ref="C397:F397" si="208">C323*$K$2</f>
        <v>295.50826666666666</v>
      </c>
      <c r="D397" s="25">
        <f t="shared" si="208"/>
        <v>244.86186666666669</v>
      </c>
      <c r="E397" s="25">
        <f t="shared" si="208"/>
        <v>217.55253333333334</v>
      </c>
      <c r="F397" s="25">
        <f t="shared" si="208"/>
        <v>161.86986666666667</v>
      </c>
      <c r="G397" s="25">
        <v>0</v>
      </c>
      <c r="I397" s="80"/>
      <c r="J397" s="80"/>
      <c r="K397" s="80"/>
      <c r="L397" s="80"/>
    </row>
    <row r="398" spans="1:12" hidden="1" x14ac:dyDescent="0.15">
      <c r="A398" s="73">
        <v>37</v>
      </c>
      <c r="B398" s="74"/>
      <c r="C398" s="25">
        <f t="shared" ref="C398:F398" si="209">C324*$K$2</f>
        <v>303.09813333333335</v>
      </c>
      <c r="D398" s="25">
        <f t="shared" si="209"/>
        <v>250.8912</v>
      </c>
      <c r="E398" s="25">
        <f t="shared" si="209"/>
        <v>222.73066666666668</v>
      </c>
      <c r="F398" s="25">
        <f t="shared" si="209"/>
        <v>165.77120000000002</v>
      </c>
      <c r="G398" s="25">
        <v>0</v>
      </c>
      <c r="I398" s="80"/>
      <c r="J398" s="80"/>
      <c r="K398" s="80"/>
      <c r="L398" s="80"/>
    </row>
    <row r="399" spans="1:12" hidden="1" x14ac:dyDescent="0.15">
      <c r="A399" s="73">
        <v>38</v>
      </c>
      <c r="B399" s="74"/>
      <c r="C399" s="25">
        <f t="shared" ref="C399:F399" si="210">C325*$K$2</f>
        <v>310.75893333333335</v>
      </c>
      <c r="D399" s="25">
        <f t="shared" si="210"/>
        <v>256.99146666666667</v>
      </c>
      <c r="E399" s="25">
        <f t="shared" si="210"/>
        <v>227.90880000000001</v>
      </c>
      <c r="F399" s="25">
        <f t="shared" si="210"/>
        <v>169.60160000000002</v>
      </c>
      <c r="G399" s="25">
        <v>0</v>
      </c>
      <c r="I399" s="80"/>
      <c r="J399" s="80"/>
      <c r="K399" s="80"/>
      <c r="L399" s="80"/>
    </row>
    <row r="400" spans="1:12" hidden="1" x14ac:dyDescent="0.15">
      <c r="A400" s="73">
        <v>39</v>
      </c>
      <c r="B400" s="74"/>
      <c r="C400" s="25">
        <f t="shared" ref="C400:F400" si="211">C326*$K$2</f>
        <v>318.70346666666666</v>
      </c>
      <c r="D400" s="25">
        <f t="shared" si="211"/>
        <v>263.16266666666667</v>
      </c>
      <c r="E400" s="25">
        <f t="shared" si="211"/>
        <v>233.44159999999999</v>
      </c>
      <c r="F400" s="25">
        <f t="shared" si="211"/>
        <v>173.6448</v>
      </c>
      <c r="G400" s="25">
        <v>0</v>
      </c>
      <c r="I400" s="80"/>
      <c r="J400" s="80"/>
      <c r="K400" s="80"/>
      <c r="L400" s="80"/>
    </row>
    <row r="401" spans="1:12" hidden="1" x14ac:dyDescent="0.15">
      <c r="A401" s="73">
        <v>40</v>
      </c>
      <c r="B401" s="74"/>
      <c r="C401" s="25">
        <f t="shared" ref="C401:F401" si="212">C327*$K$2</f>
        <v>326.86079999999998</v>
      </c>
      <c r="D401" s="25">
        <f t="shared" si="212"/>
        <v>269.7594666666667</v>
      </c>
      <c r="E401" s="25">
        <f t="shared" si="212"/>
        <v>238.90346666666667</v>
      </c>
      <c r="F401" s="25">
        <f t="shared" si="212"/>
        <v>177.75893333333335</v>
      </c>
      <c r="G401" s="25">
        <v>0</v>
      </c>
      <c r="I401" s="80"/>
      <c r="J401" s="80"/>
      <c r="K401" s="80"/>
      <c r="L401" s="80"/>
    </row>
    <row r="402" spans="1:12" hidden="1" x14ac:dyDescent="0.15">
      <c r="A402" s="73">
        <v>41</v>
      </c>
      <c r="B402" s="74"/>
      <c r="C402" s="25">
        <f t="shared" ref="C402:F402" si="213">C328*$K$2</f>
        <v>335.30186666666668</v>
      </c>
      <c r="D402" s="25">
        <f t="shared" si="213"/>
        <v>276.42720000000003</v>
      </c>
      <c r="E402" s="25">
        <f t="shared" si="213"/>
        <v>244.79093333333336</v>
      </c>
      <c r="F402" s="25">
        <f t="shared" si="213"/>
        <v>182.08586666666667</v>
      </c>
      <c r="G402" s="25">
        <v>0</v>
      </c>
      <c r="I402" s="80"/>
      <c r="J402" s="80"/>
      <c r="K402" s="80"/>
      <c r="L402" s="80"/>
    </row>
    <row r="403" spans="1:12" hidden="1" x14ac:dyDescent="0.15">
      <c r="A403" s="73">
        <v>42</v>
      </c>
      <c r="B403" s="74"/>
      <c r="C403" s="25">
        <f t="shared" ref="C403:F403" si="214">C329*$K$2</f>
        <v>343.88480000000004</v>
      </c>
      <c r="D403" s="25">
        <f t="shared" si="214"/>
        <v>283.30773333333337</v>
      </c>
      <c r="E403" s="25">
        <f t="shared" si="214"/>
        <v>250.60746666666668</v>
      </c>
      <c r="F403" s="25">
        <f t="shared" si="214"/>
        <v>186.4128</v>
      </c>
      <c r="G403" s="25">
        <v>0</v>
      </c>
      <c r="I403" s="80"/>
      <c r="J403" s="80"/>
      <c r="K403" s="80"/>
      <c r="L403" s="80"/>
    </row>
    <row r="404" spans="1:12" hidden="1" x14ac:dyDescent="0.15">
      <c r="A404" s="73">
        <v>43</v>
      </c>
      <c r="B404" s="74"/>
      <c r="C404" s="25">
        <f t="shared" ref="C404:F404" si="215">C330*$K$2</f>
        <v>352.6096</v>
      </c>
      <c r="D404" s="25">
        <f t="shared" si="215"/>
        <v>290.25920000000002</v>
      </c>
      <c r="E404" s="25">
        <f t="shared" si="215"/>
        <v>256.70773333333335</v>
      </c>
      <c r="F404" s="25">
        <f t="shared" si="215"/>
        <v>190.95253333333335</v>
      </c>
      <c r="G404" s="25">
        <v>0</v>
      </c>
      <c r="I404" s="80"/>
      <c r="J404" s="80"/>
      <c r="K404" s="80"/>
      <c r="L404" s="80"/>
    </row>
    <row r="405" spans="1:12" hidden="1" x14ac:dyDescent="0.15">
      <c r="A405" s="73">
        <v>44</v>
      </c>
      <c r="B405" s="74"/>
      <c r="C405" s="25">
        <f t="shared" ref="C405:F405" si="216">C331*$K$2</f>
        <v>361.61813333333333</v>
      </c>
      <c r="D405" s="25">
        <f t="shared" si="216"/>
        <v>297.56533333333334</v>
      </c>
      <c r="E405" s="25">
        <f t="shared" si="216"/>
        <v>262.94986666666671</v>
      </c>
      <c r="F405" s="25">
        <f t="shared" si="216"/>
        <v>195.63413333333332</v>
      </c>
      <c r="G405" s="25">
        <v>0</v>
      </c>
      <c r="I405" s="80"/>
      <c r="J405" s="80"/>
      <c r="K405" s="80"/>
      <c r="L405" s="80"/>
    </row>
    <row r="406" spans="1:12" hidden="1" x14ac:dyDescent="0.15">
      <c r="A406" s="73">
        <v>45</v>
      </c>
      <c r="B406" s="74"/>
      <c r="C406" s="25">
        <f t="shared" ref="C406:F406" si="217">C332*$K$2</f>
        <v>370.83946666666668</v>
      </c>
      <c r="D406" s="25">
        <f t="shared" si="217"/>
        <v>304.94240000000002</v>
      </c>
      <c r="E406" s="25">
        <f t="shared" si="217"/>
        <v>269.33386666666672</v>
      </c>
      <c r="F406" s="25">
        <f t="shared" si="217"/>
        <v>200.31573333333336</v>
      </c>
      <c r="G406" s="25">
        <v>0</v>
      </c>
      <c r="I406" s="80"/>
      <c r="J406" s="80"/>
      <c r="K406" s="80"/>
      <c r="L406" s="80"/>
    </row>
    <row r="407" spans="1:12" hidden="1" x14ac:dyDescent="0.15">
      <c r="A407" s="73">
        <v>46</v>
      </c>
      <c r="B407" s="74"/>
      <c r="C407" s="25">
        <f t="shared" ref="C407:F407" si="218">C333*$K$2</f>
        <v>380.4154666666667</v>
      </c>
      <c r="D407" s="25">
        <f t="shared" si="218"/>
        <v>312.46133333333336</v>
      </c>
      <c r="E407" s="25">
        <f t="shared" si="218"/>
        <v>276.0016</v>
      </c>
      <c r="F407" s="25">
        <f t="shared" si="218"/>
        <v>205.28106666666667</v>
      </c>
      <c r="G407" s="25">
        <v>0</v>
      </c>
      <c r="I407" s="80"/>
      <c r="J407" s="80"/>
      <c r="K407" s="80"/>
      <c r="L407" s="80"/>
    </row>
    <row r="408" spans="1:12" hidden="1" x14ac:dyDescent="0.15">
      <c r="A408" s="73">
        <v>47</v>
      </c>
      <c r="B408" s="74"/>
      <c r="C408" s="25">
        <f t="shared" ref="C408:F408" si="219">C334*$K$2</f>
        <v>389.99146666666672</v>
      </c>
      <c r="D408" s="25">
        <f t="shared" si="219"/>
        <v>320.19306666666665</v>
      </c>
      <c r="E408" s="25">
        <f t="shared" si="219"/>
        <v>282.74026666666668</v>
      </c>
      <c r="F408" s="25">
        <f t="shared" si="219"/>
        <v>210.31733333333335</v>
      </c>
      <c r="G408" s="25">
        <v>0</v>
      </c>
      <c r="I408" s="80"/>
      <c r="J408" s="80"/>
      <c r="K408" s="80"/>
      <c r="L408" s="80"/>
    </row>
    <row r="409" spans="1:12" hidden="1" x14ac:dyDescent="0.15">
      <c r="A409" s="73">
        <v>48</v>
      </c>
      <c r="B409" s="74"/>
      <c r="C409" s="25">
        <f t="shared" ref="C409:F409" si="220">C335*$K$2</f>
        <v>399.99306666666672</v>
      </c>
      <c r="D409" s="25">
        <f t="shared" si="220"/>
        <v>328.20853333333332</v>
      </c>
      <c r="E409" s="25">
        <f t="shared" si="220"/>
        <v>289.69173333333333</v>
      </c>
      <c r="F409" s="25">
        <f t="shared" si="220"/>
        <v>215.42453333333333</v>
      </c>
      <c r="G409" s="25">
        <v>0</v>
      </c>
      <c r="I409" s="80"/>
      <c r="J409" s="80"/>
      <c r="K409" s="80"/>
      <c r="L409" s="80"/>
    </row>
    <row r="410" spans="1:12" hidden="1" x14ac:dyDescent="0.15">
      <c r="A410" s="73">
        <v>49</v>
      </c>
      <c r="B410" s="74"/>
      <c r="C410" s="25">
        <f t="shared" ref="C410:F410" si="221">C336*$K$2</f>
        <v>410.06560000000007</v>
      </c>
      <c r="D410" s="25">
        <f t="shared" si="221"/>
        <v>336.3658666666667</v>
      </c>
      <c r="E410" s="25">
        <f t="shared" si="221"/>
        <v>296.57226666666668</v>
      </c>
      <c r="F410" s="25">
        <f t="shared" si="221"/>
        <v>220.67360000000002</v>
      </c>
      <c r="G410" s="25">
        <v>0</v>
      </c>
      <c r="I410" s="80"/>
      <c r="J410" s="80"/>
      <c r="K410" s="80"/>
      <c r="L410" s="80"/>
    </row>
    <row r="411" spans="1:12" hidden="1" x14ac:dyDescent="0.15">
      <c r="A411" s="73">
        <v>50</v>
      </c>
      <c r="B411" s="74"/>
      <c r="C411" s="25">
        <f t="shared" ref="C411:F411" si="222">C337*$K$2</f>
        <v>420.20906666666667</v>
      </c>
      <c r="D411" s="25">
        <f t="shared" si="222"/>
        <v>344.73599999999999</v>
      </c>
      <c r="E411" s="25">
        <f t="shared" si="222"/>
        <v>303.8784</v>
      </c>
      <c r="F411" s="25">
        <f t="shared" si="222"/>
        <v>226.06453333333334</v>
      </c>
      <c r="G411" s="25">
        <v>0</v>
      </c>
      <c r="I411" s="80"/>
      <c r="J411" s="80"/>
      <c r="K411" s="80"/>
      <c r="L411" s="80"/>
    </row>
    <row r="412" spans="1:12" hidden="1" x14ac:dyDescent="0.15">
      <c r="A412" s="73">
        <v>51</v>
      </c>
      <c r="B412" s="74"/>
      <c r="C412" s="25">
        <f t="shared" ref="C412:F412" si="223">C338*$K$2</f>
        <v>430.77813333333341</v>
      </c>
      <c r="D412" s="25">
        <f t="shared" si="223"/>
        <v>353.10613333333339</v>
      </c>
      <c r="E412" s="25">
        <f t="shared" si="223"/>
        <v>311.32639999999998</v>
      </c>
      <c r="F412" s="25">
        <f t="shared" si="223"/>
        <v>231.59733333333335</v>
      </c>
      <c r="G412" s="25">
        <v>0</v>
      </c>
      <c r="I412" s="80"/>
      <c r="J412" s="80"/>
      <c r="K412" s="80"/>
      <c r="L412" s="80"/>
    </row>
    <row r="413" spans="1:12" hidden="1" x14ac:dyDescent="0.15">
      <c r="A413" s="73">
        <v>52</v>
      </c>
      <c r="B413" s="74"/>
      <c r="C413" s="25">
        <f t="shared" ref="C413:F413" si="224">C339*$K$2</f>
        <v>441.56</v>
      </c>
      <c r="D413" s="25">
        <f t="shared" si="224"/>
        <v>361.76</v>
      </c>
      <c r="E413" s="25">
        <f t="shared" si="224"/>
        <v>318.91626666666667</v>
      </c>
      <c r="F413" s="25">
        <f t="shared" si="224"/>
        <v>237.20106666666669</v>
      </c>
      <c r="G413" s="25">
        <v>0</v>
      </c>
      <c r="I413" s="80"/>
      <c r="J413" s="80"/>
      <c r="K413" s="80"/>
      <c r="L413" s="80"/>
    </row>
    <row r="414" spans="1:12" hidden="1" x14ac:dyDescent="0.15">
      <c r="A414" s="73">
        <v>53</v>
      </c>
      <c r="B414" s="74"/>
      <c r="C414" s="25">
        <f t="shared" ref="C414:F414" si="225">C340*$K$2</f>
        <v>452.55466666666672</v>
      </c>
      <c r="D414" s="25">
        <f t="shared" si="225"/>
        <v>370.69760000000002</v>
      </c>
      <c r="E414" s="25">
        <f t="shared" si="225"/>
        <v>326.57706666666667</v>
      </c>
      <c r="F414" s="25">
        <f t="shared" si="225"/>
        <v>242.94666666666669</v>
      </c>
      <c r="G414" s="25">
        <v>0</v>
      </c>
      <c r="I414" s="80"/>
      <c r="J414" s="80"/>
      <c r="K414" s="80"/>
      <c r="L414" s="80"/>
    </row>
    <row r="415" spans="1:12" hidden="1" x14ac:dyDescent="0.15">
      <c r="A415" s="73">
        <v>54</v>
      </c>
      <c r="B415" s="74"/>
      <c r="C415" s="25">
        <f t="shared" ref="C415:F415" si="226">C341*$K$2</f>
        <v>463.54933333333338</v>
      </c>
      <c r="D415" s="25">
        <f t="shared" si="226"/>
        <v>379.6352</v>
      </c>
      <c r="E415" s="25">
        <f t="shared" si="226"/>
        <v>334.45066666666668</v>
      </c>
      <c r="F415" s="25">
        <f t="shared" si="226"/>
        <v>248.83413333333334</v>
      </c>
      <c r="G415" s="25">
        <v>0</v>
      </c>
      <c r="I415" s="80"/>
      <c r="J415" s="80"/>
      <c r="K415" s="80"/>
      <c r="L415" s="80"/>
    </row>
    <row r="416" spans="1:12" hidden="1" x14ac:dyDescent="0.15">
      <c r="A416" s="73">
        <v>55</v>
      </c>
      <c r="B416" s="74"/>
      <c r="C416" s="25">
        <f t="shared" ref="C416:F416" si="227">C342*$K$2</f>
        <v>475.18240000000003</v>
      </c>
      <c r="D416" s="25">
        <f t="shared" si="227"/>
        <v>388.9274666666667</v>
      </c>
      <c r="E416" s="25">
        <f t="shared" si="227"/>
        <v>342.60800000000006</v>
      </c>
      <c r="F416" s="25">
        <f t="shared" si="227"/>
        <v>254.86346666666665</v>
      </c>
      <c r="G416" s="25">
        <v>0</v>
      </c>
      <c r="I416" s="80"/>
      <c r="J416" s="80"/>
      <c r="K416" s="80"/>
      <c r="L416" s="80"/>
    </row>
    <row r="417" spans="1:12" hidden="1" x14ac:dyDescent="0.15">
      <c r="A417" s="73">
        <v>56</v>
      </c>
      <c r="B417" s="74"/>
      <c r="C417" s="25">
        <f t="shared" ref="C417:F417" si="228">C343*$K$2</f>
        <v>486.74453333333332</v>
      </c>
      <c r="D417" s="25">
        <f t="shared" si="228"/>
        <v>398.21973333333341</v>
      </c>
      <c r="E417" s="25">
        <f t="shared" si="228"/>
        <v>350.76533333333333</v>
      </c>
      <c r="F417" s="25">
        <f t="shared" si="228"/>
        <v>260.96373333333332</v>
      </c>
      <c r="G417" s="25">
        <v>0</v>
      </c>
      <c r="I417" s="80"/>
      <c r="J417" s="80"/>
      <c r="K417" s="80"/>
      <c r="L417" s="80"/>
    </row>
    <row r="418" spans="1:12" hidden="1" x14ac:dyDescent="0.15">
      <c r="A418" s="73">
        <v>57</v>
      </c>
      <c r="B418" s="74"/>
      <c r="C418" s="25">
        <f t="shared" ref="C418:F418" si="229">C344*$K$2</f>
        <v>498.44853333333339</v>
      </c>
      <c r="D418" s="25">
        <f t="shared" si="229"/>
        <v>407.93760000000003</v>
      </c>
      <c r="E418" s="25">
        <f t="shared" si="229"/>
        <v>359.20640000000003</v>
      </c>
      <c r="F418" s="25">
        <f t="shared" si="229"/>
        <v>267.27679999999998</v>
      </c>
      <c r="G418" s="25">
        <v>0</v>
      </c>
      <c r="I418" s="80"/>
      <c r="J418" s="80"/>
      <c r="K418" s="80"/>
      <c r="L418" s="80"/>
    </row>
    <row r="419" spans="1:12" hidden="1" x14ac:dyDescent="0.15">
      <c r="A419" s="73">
        <v>58</v>
      </c>
      <c r="B419" s="74"/>
      <c r="C419" s="25">
        <f t="shared" ref="C419:F419" si="230">C345*$K$2</f>
        <v>510.50720000000007</v>
      </c>
      <c r="D419" s="25">
        <f t="shared" si="230"/>
        <v>417.72640000000007</v>
      </c>
      <c r="E419" s="25">
        <f t="shared" si="230"/>
        <v>367.64746666666667</v>
      </c>
      <c r="F419" s="25">
        <f t="shared" si="230"/>
        <v>273.51893333333334</v>
      </c>
      <c r="G419" s="25">
        <v>0</v>
      </c>
      <c r="I419" s="80"/>
      <c r="J419" s="80"/>
      <c r="K419" s="80"/>
      <c r="L419" s="80"/>
    </row>
    <row r="420" spans="1:12" hidden="1" x14ac:dyDescent="0.15">
      <c r="A420" s="73">
        <v>59</v>
      </c>
      <c r="B420" s="74"/>
      <c r="C420" s="25">
        <f t="shared" ref="C420:F420" si="231">C346*$K$2</f>
        <v>522.92053333333342</v>
      </c>
      <c r="D420" s="25">
        <f t="shared" si="231"/>
        <v>427.72800000000001</v>
      </c>
      <c r="E420" s="25">
        <f t="shared" si="231"/>
        <v>376.37226666666669</v>
      </c>
      <c r="F420" s="25">
        <f t="shared" si="231"/>
        <v>279.97386666666671</v>
      </c>
      <c r="G420" s="25">
        <v>0</v>
      </c>
      <c r="I420" s="80"/>
      <c r="J420" s="80"/>
      <c r="K420" s="80"/>
      <c r="L420" s="80"/>
    </row>
    <row r="421" spans="1:12" hidden="1" x14ac:dyDescent="0.15">
      <c r="A421" s="73">
        <v>60</v>
      </c>
      <c r="B421" s="74"/>
      <c r="C421" s="25">
        <f t="shared" ref="C421:F421" si="232">C347*$K$2</f>
        <v>535.33386666666672</v>
      </c>
      <c r="D421" s="25">
        <f t="shared" si="232"/>
        <v>437.7296</v>
      </c>
      <c r="E421" s="25">
        <f t="shared" si="232"/>
        <v>385.23893333333336</v>
      </c>
      <c r="F421" s="25">
        <f t="shared" si="232"/>
        <v>286.57066666666668</v>
      </c>
      <c r="G421" s="25">
        <v>0</v>
      </c>
      <c r="I421" s="80"/>
      <c r="J421" s="80"/>
      <c r="K421" s="80"/>
      <c r="L421" s="80"/>
    </row>
    <row r="422" spans="1:12" hidden="1" x14ac:dyDescent="0.15">
      <c r="A422" s="73">
        <v>61</v>
      </c>
      <c r="B422" s="74"/>
      <c r="C422" s="25">
        <f t="shared" ref="C422:F422" si="233">C348*$K$2</f>
        <v>600.87626666666665</v>
      </c>
      <c r="D422" s="25">
        <f t="shared" si="233"/>
        <v>491.21333333333337</v>
      </c>
      <c r="E422" s="25">
        <f t="shared" si="233"/>
        <v>432.05493333333334</v>
      </c>
      <c r="F422" s="25">
        <f t="shared" si="233"/>
        <v>321.39893333333333</v>
      </c>
      <c r="G422" s="25">
        <v>0</v>
      </c>
      <c r="I422" s="80"/>
      <c r="J422" s="80"/>
      <c r="K422" s="80"/>
      <c r="L422" s="80"/>
    </row>
    <row r="423" spans="1:12" hidden="1" x14ac:dyDescent="0.15">
      <c r="A423" s="73">
        <v>62</v>
      </c>
      <c r="B423" s="74"/>
      <c r="C423" s="25">
        <f t="shared" ref="C423:F423" si="234">C349*$K$2</f>
        <v>672.02240000000006</v>
      </c>
      <c r="D423" s="25">
        <f t="shared" si="234"/>
        <v>549.0949333333333</v>
      </c>
      <c r="E423" s="25">
        <f t="shared" si="234"/>
        <v>483.05600000000004</v>
      </c>
      <c r="F423" s="25">
        <f t="shared" si="234"/>
        <v>359.34826666666669</v>
      </c>
      <c r="G423" s="25">
        <v>0</v>
      </c>
      <c r="I423" s="80"/>
      <c r="J423" s="80"/>
      <c r="K423" s="80"/>
      <c r="L423" s="80"/>
    </row>
    <row r="424" spans="1:12" hidden="1" x14ac:dyDescent="0.15">
      <c r="A424" s="73">
        <v>63</v>
      </c>
      <c r="B424" s="74"/>
      <c r="C424" s="25">
        <f t="shared" ref="C424:F424" si="235">C350*$K$2</f>
        <v>748.41760000000011</v>
      </c>
      <c r="D424" s="25">
        <f t="shared" si="235"/>
        <v>611.72906666666665</v>
      </c>
      <c r="E424" s="25">
        <f t="shared" si="235"/>
        <v>537.95839999999998</v>
      </c>
      <c r="F424" s="25">
        <f t="shared" si="235"/>
        <v>400.20586666666668</v>
      </c>
      <c r="G424" s="25">
        <v>0</v>
      </c>
      <c r="I424" s="80"/>
      <c r="J424" s="80"/>
      <c r="K424" s="80"/>
      <c r="L424" s="80"/>
    </row>
    <row r="425" spans="1:12" hidden="1" x14ac:dyDescent="0.15">
      <c r="A425" s="73">
        <v>64</v>
      </c>
      <c r="B425" s="74"/>
      <c r="C425" s="25">
        <f t="shared" ref="C425:F425" si="236">C351*$K$2</f>
        <v>830.27466666666669</v>
      </c>
      <c r="D425" s="25">
        <f t="shared" si="236"/>
        <v>678.69013333333339</v>
      </c>
      <c r="E425" s="25">
        <f t="shared" si="236"/>
        <v>597.11680000000001</v>
      </c>
      <c r="F425" s="25">
        <f t="shared" si="236"/>
        <v>444.18453333333332</v>
      </c>
      <c r="G425" s="25">
        <v>0</v>
      </c>
      <c r="I425" s="80"/>
      <c r="J425" s="80"/>
      <c r="K425" s="80"/>
      <c r="L425" s="80"/>
    </row>
    <row r="426" spans="1:12" hidden="1" x14ac:dyDescent="0.15">
      <c r="A426" s="73">
        <v>65</v>
      </c>
      <c r="B426" s="74"/>
      <c r="C426" s="25">
        <f t="shared" ref="C426:F426" si="237">C352*$K$2</f>
        <v>917.52266666666674</v>
      </c>
      <c r="D426" s="25">
        <f t="shared" si="237"/>
        <v>750.26186666666672</v>
      </c>
      <c r="E426" s="25">
        <f t="shared" si="237"/>
        <v>660.2474666666667</v>
      </c>
      <c r="F426" s="25">
        <f t="shared" si="237"/>
        <v>491.14240000000001</v>
      </c>
      <c r="G426" s="25">
        <v>0</v>
      </c>
      <c r="I426" s="80"/>
      <c r="J426" s="80"/>
      <c r="K426" s="80"/>
      <c r="L426" s="80"/>
    </row>
    <row r="427" spans="1:12" hidden="1" x14ac:dyDescent="0.15">
      <c r="A427" s="73">
        <v>66</v>
      </c>
      <c r="B427" s="74"/>
      <c r="C427" s="25">
        <f t="shared" ref="C427:F427" si="238">C353*$K$2</f>
        <v>1010.1616</v>
      </c>
      <c r="D427" s="25">
        <f t="shared" si="238"/>
        <v>826.44426666666675</v>
      </c>
      <c r="E427" s="25">
        <f t="shared" si="238"/>
        <v>727.56320000000005</v>
      </c>
      <c r="F427" s="25">
        <f t="shared" si="238"/>
        <v>541.2213333333334</v>
      </c>
      <c r="G427" s="25">
        <v>0</v>
      </c>
      <c r="I427" s="80"/>
      <c r="J427" s="80"/>
      <c r="K427" s="80"/>
      <c r="L427" s="80"/>
    </row>
    <row r="428" spans="1:12" hidden="1" x14ac:dyDescent="0.15">
      <c r="A428" s="73">
        <v>67</v>
      </c>
      <c r="B428" s="74"/>
      <c r="C428" s="25">
        <f t="shared" ref="C428:F428" si="239">C354*$K$2</f>
        <v>1108.3333333333335</v>
      </c>
      <c r="D428" s="25">
        <f t="shared" si="239"/>
        <v>907.16639999999995</v>
      </c>
      <c r="E428" s="25">
        <f t="shared" si="239"/>
        <v>799.06399999999996</v>
      </c>
      <c r="F428" s="25">
        <f t="shared" si="239"/>
        <v>594.42133333333334</v>
      </c>
      <c r="G428" s="25">
        <v>0</v>
      </c>
      <c r="I428" s="80"/>
      <c r="J428" s="80"/>
      <c r="K428" s="80"/>
      <c r="L428" s="80"/>
    </row>
    <row r="429" spans="1:12" hidden="1" x14ac:dyDescent="0.15">
      <c r="A429" s="73">
        <v>68</v>
      </c>
      <c r="B429" s="74"/>
      <c r="C429" s="25">
        <f t="shared" ref="C429:F429" si="240">C355*$K$2</f>
        <v>1211.6122666666668</v>
      </c>
      <c r="D429" s="25">
        <f t="shared" si="240"/>
        <v>992.6410666666668</v>
      </c>
      <c r="E429" s="25">
        <f t="shared" si="240"/>
        <v>874.53706666666676</v>
      </c>
      <c r="F429" s="25">
        <f t="shared" si="240"/>
        <v>650.60053333333337</v>
      </c>
      <c r="G429" s="25">
        <v>0</v>
      </c>
      <c r="I429" s="80"/>
      <c r="J429" s="80"/>
      <c r="K429" s="80"/>
      <c r="L429" s="80"/>
    </row>
    <row r="430" spans="1:12" hidden="1" x14ac:dyDescent="0.15">
      <c r="A430" s="73">
        <v>69</v>
      </c>
      <c r="B430" s="74"/>
      <c r="C430" s="25">
        <f t="shared" ref="C430:F430" si="241">C356*$K$2</f>
        <v>1320.5658666666668</v>
      </c>
      <c r="D430" s="25">
        <f t="shared" si="241"/>
        <v>1082.4426666666668</v>
      </c>
      <c r="E430" s="25">
        <f t="shared" si="241"/>
        <v>954.19520000000011</v>
      </c>
      <c r="F430" s="25">
        <f t="shared" si="241"/>
        <v>709.8298666666667</v>
      </c>
      <c r="G430" s="25">
        <v>0</v>
      </c>
      <c r="I430" s="80"/>
      <c r="J430" s="80"/>
      <c r="K430" s="80"/>
      <c r="L430" s="80"/>
    </row>
    <row r="431" spans="1:12" hidden="1" x14ac:dyDescent="0.15">
      <c r="A431" s="73">
        <v>70</v>
      </c>
      <c r="B431" s="74"/>
      <c r="C431" s="25">
        <f t="shared" ref="C431:F431" si="242">C357*$K$2</f>
        <v>1434.8394666666668</v>
      </c>
      <c r="D431" s="25">
        <f t="shared" si="242"/>
        <v>1176.8549333333333</v>
      </c>
      <c r="E431" s="25">
        <f t="shared" si="242"/>
        <v>1037.8965333333333</v>
      </c>
      <c r="F431" s="25">
        <f t="shared" si="242"/>
        <v>772.10933333333344</v>
      </c>
      <c r="G431" s="25">
        <v>0</v>
      </c>
      <c r="I431" s="80"/>
      <c r="J431" s="80"/>
      <c r="K431" s="80"/>
      <c r="L431" s="80"/>
    </row>
    <row r="432" spans="1:12" hidden="1" x14ac:dyDescent="0.15">
      <c r="A432" s="73">
        <v>71</v>
      </c>
      <c r="B432" s="74"/>
      <c r="C432" s="25">
        <f t="shared" ref="C432:F432" si="243">C358*$K$2</f>
        <v>1554.5040000000001</v>
      </c>
      <c r="D432" s="25">
        <f t="shared" si="243"/>
        <v>1275.8069333333335</v>
      </c>
      <c r="E432" s="25">
        <f t="shared" si="243"/>
        <v>1125.7120000000002</v>
      </c>
      <c r="F432" s="25">
        <f t="shared" si="243"/>
        <v>837.36799999999994</v>
      </c>
      <c r="G432" s="25">
        <v>0</v>
      </c>
      <c r="I432" s="80"/>
      <c r="J432" s="80"/>
      <c r="K432" s="80"/>
      <c r="L432" s="80"/>
    </row>
    <row r="433" spans="1:12" hidden="1" x14ac:dyDescent="0.15">
      <c r="A433" s="73">
        <v>72</v>
      </c>
      <c r="B433" s="74"/>
      <c r="C433" s="25">
        <f t="shared" ref="C433:F433" si="244">C359*$K$2</f>
        <v>1679.7013333333334</v>
      </c>
      <c r="D433" s="25">
        <f t="shared" si="244"/>
        <v>1379.2986666666668</v>
      </c>
      <c r="E433" s="25">
        <f t="shared" si="244"/>
        <v>1217.6416000000002</v>
      </c>
      <c r="F433" s="25">
        <f t="shared" si="244"/>
        <v>905.74773333333337</v>
      </c>
      <c r="G433" s="25">
        <v>0</v>
      </c>
      <c r="I433" s="80"/>
      <c r="J433" s="80"/>
      <c r="K433" s="80"/>
      <c r="L433" s="80"/>
    </row>
    <row r="434" spans="1:12" hidden="1" x14ac:dyDescent="0.15">
      <c r="A434" s="73">
        <v>73</v>
      </c>
      <c r="B434" s="74"/>
      <c r="C434" s="25">
        <f t="shared" ref="C434:F434" si="245">C360*$K$2</f>
        <v>1810.0768</v>
      </c>
      <c r="D434" s="25">
        <f t="shared" si="245"/>
        <v>1487.4010666666668</v>
      </c>
      <c r="E434" s="25">
        <f t="shared" si="245"/>
        <v>1313.6144000000002</v>
      </c>
      <c r="F434" s="25">
        <f t="shared" si="245"/>
        <v>977.03573333333338</v>
      </c>
      <c r="G434" s="25">
        <v>0</v>
      </c>
      <c r="I434" s="80"/>
      <c r="J434" s="80"/>
      <c r="K434" s="80"/>
      <c r="L434" s="80"/>
    </row>
    <row r="435" spans="1:12" hidden="1" x14ac:dyDescent="0.15">
      <c r="A435" s="73">
        <v>74</v>
      </c>
      <c r="B435" s="74"/>
      <c r="C435" s="25">
        <f t="shared" ref="C435:F435" si="246">C361*$K$2</f>
        <v>1945.9850666666669</v>
      </c>
      <c r="D435" s="25">
        <f t="shared" si="246"/>
        <v>1599.9722666666669</v>
      </c>
      <c r="E435" s="25">
        <f t="shared" si="246"/>
        <v>1413.8432</v>
      </c>
      <c r="F435" s="25">
        <f t="shared" si="246"/>
        <v>1051.6576</v>
      </c>
      <c r="G435" s="25">
        <v>0</v>
      </c>
      <c r="I435" s="80"/>
      <c r="J435" s="80"/>
      <c r="K435" s="80"/>
      <c r="L435" s="80"/>
    </row>
    <row r="436" spans="1:12" hidden="1" x14ac:dyDescent="0.15">
      <c r="A436" s="73">
        <v>75</v>
      </c>
      <c r="B436" s="74"/>
      <c r="C436" s="25">
        <f t="shared" ref="C436:F436" si="247">C362*$K$2</f>
        <v>2087.4261333333334</v>
      </c>
      <c r="D436" s="25">
        <f t="shared" si="247"/>
        <v>1717.296</v>
      </c>
      <c r="E436" s="25">
        <f t="shared" si="247"/>
        <v>1517.9733333333334</v>
      </c>
      <c r="F436" s="25">
        <f t="shared" si="247"/>
        <v>1129.1877333333334</v>
      </c>
      <c r="G436" s="25">
        <v>0</v>
      </c>
      <c r="I436" s="80"/>
      <c r="J436" s="80"/>
      <c r="K436" s="80"/>
      <c r="L436" s="80"/>
    </row>
    <row r="437" spans="1:12" hidden="1" x14ac:dyDescent="0.15">
      <c r="A437" s="73">
        <v>76</v>
      </c>
      <c r="B437" s="74"/>
      <c r="C437" s="25">
        <f t="shared" ref="C437:F437" si="248">C363*$K$2</f>
        <v>2087.4261333333334</v>
      </c>
      <c r="D437" s="25">
        <f t="shared" si="248"/>
        <v>1717.296</v>
      </c>
      <c r="E437" s="25">
        <f t="shared" si="248"/>
        <v>1517.9733333333334</v>
      </c>
      <c r="F437" s="25">
        <f t="shared" si="248"/>
        <v>1129.1877333333334</v>
      </c>
      <c r="G437" s="25">
        <v>0</v>
      </c>
      <c r="I437" s="80"/>
      <c r="J437" s="80"/>
      <c r="K437" s="80"/>
      <c r="L437" s="80"/>
    </row>
    <row r="438" spans="1:12" hidden="1" x14ac:dyDescent="0.15">
      <c r="A438" s="73">
        <v>77</v>
      </c>
      <c r="B438" s="74"/>
      <c r="C438" s="25">
        <f t="shared" ref="C438:F438" si="249">C364*$K$2</f>
        <v>2087.4261333333334</v>
      </c>
      <c r="D438" s="25">
        <f t="shared" si="249"/>
        <v>1717.296</v>
      </c>
      <c r="E438" s="25">
        <f t="shared" si="249"/>
        <v>1517.9733333333334</v>
      </c>
      <c r="F438" s="25">
        <f t="shared" si="249"/>
        <v>1129.1877333333334</v>
      </c>
      <c r="G438" s="25">
        <v>0</v>
      </c>
      <c r="I438" s="80"/>
      <c r="J438" s="80"/>
      <c r="K438" s="80"/>
      <c r="L438" s="80"/>
    </row>
    <row r="439" spans="1:12" hidden="1" x14ac:dyDescent="0.15">
      <c r="A439" s="73">
        <v>78</v>
      </c>
      <c r="B439" s="74"/>
      <c r="C439" s="25">
        <f t="shared" ref="C439:F439" si="250">C365*$K$2</f>
        <v>2087.4261333333334</v>
      </c>
      <c r="D439" s="25">
        <f t="shared" si="250"/>
        <v>1717.296</v>
      </c>
      <c r="E439" s="25">
        <f t="shared" si="250"/>
        <v>1517.9733333333334</v>
      </c>
      <c r="F439" s="25">
        <f t="shared" si="250"/>
        <v>1129.1877333333334</v>
      </c>
      <c r="G439" s="25">
        <v>0</v>
      </c>
      <c r="I439" s="80"/>
      <c r="J439" s="80"/>
      <c r="K439" s="80"/>
      <c r="L439" s="80"/>
    </row>
    <row r="440" spans="1:12" hidden="1" x14ac:dyDescent="0.15">
      <c r="A440" s="73">
        <v>79</v>
      </c>
      <c r="B440" s="74"/>
      <c r="C440" s="25">
        <f t="shared" ref="C440:F440" si="251">C366*$K$2</f>
        <v>2087.4261333333334</v>
      </c>
      <c r="D440" s="25">
        <f t="shared" si="251"/>
        <v>1717.296</v>
      </c>
      <c r="E440" s="25">
        <f t="shared" si="251"/>
        <v>1517.9733333333334</v>
      </c>
      <c r="F440" s="25">
        <f t="shared" si="251"/>
        <v>1129.1877333333334</v>
      </c>
      <c r="G440" s="25">
        <v>0</v>
      </c>
      <c r="I440" s="80"/>
      <c r="J440" s="80"/>
      <c r="K440" s="80"/>
      <c r="L440" s="80"/>
    </row>
    <row r="441" spans="1:12" hidden="1" x14ac:dyDescent="0.15">
      <c r="A441" s="73">
        <v>80</v>
      </c>
      <c r="B441" s="74"/>
      <c r="C441" s="25">
        <f t="shared" ref="C441:F441" si="252">C367*$K$2</f>
        <v>2087.4261333333334</v>
      </c>
      <c r="D441" s="25">
        <f t="shared" si="252"/>
        <v>1717.296</v>
      </c>
      <c r="E441" s="25">
        <f t="shared" si="252"/>
        <v>1517.9733333333334</v>
      </c>
      <c r="F441" s="25">
        <f t="shared" si="252"/>
        <v>1129.1877333333334</v>
      </c>
      <c r="G441" s="25"/>
      <c r="I441" s="80"/>
      <c r="J441" s="80"/>
      <c r="K441" s="80"/>
      <c r="L441" s="80"/>
    </row>
    <row r="442" spans="1:12" hidden="1" x14ac:dyDescent="0.15">
      <c r="A442" s="73">
        <v>81</v>
      </c>
      <c r="B442" s="74"/>
      <c r="C442" s="25">
        <f t="shared" ref="C442:F442" si="253">C368*$K$2</f>
        <v>2087.4261333333334</v>
      </c>
      <c r="D442" s="25">
        <f t="shared" si="253"/>
        <v>1717.296</v>
      </c>
      <c r="E442" s="25">
        <f t="shared" si="253"/>
        <v>1517.9733333333334</v>
      </c>
      <c r="F442" s="25">
        <f t="shared" si="253"/>
        <v>1129.1877333333334</v>
      </c>
      <c r="G442" s="25"/>
      <c r="I442" s="80"/>
      <c r="J442" s="80"/>
      <c r="K442" s="80"/>
      <c r="L442" s="80"/>
    </row>
    <row r="443" spans="1:12" hidden="1" x14ac:dyDescent="0.15">
      <c r="A443" s="73">
        <v>82</v>
      </c>
      <c r="B443" s="74"/>
      <c r="C443" s="25">
        <f t="shared" ref="C443:F443" si="254">C369*$K$2</f>
        <v>2087.4261333333334</v>
      </c>
      <c r="D443" s="25">
        <f t="shared" si="254"/>
        <v>1717.296</v>
      </c>
      <c r="E443" s="25">
        <f t="shared" si="254"/>
        <v>1517.9733333333334</v>
      </c>
      <c r="F443" s="25">
        <f t="shared" si="254"/>
        <v>1129.1877333333334</v>
      </c>
      <c r="G443" s="25"/>
      <c r="I443" s="80"/>
      <c r="J443" s="80"/>
      <c r="K443" s="80"/>
      <c r="L443" s="80"/>
    </row>
    <row r="444" spans="1:12" hidden="1" x14ac:dyDescent="0.15">
      <c r="A444" s="73">
        <v>83</v>
      </c>
      <c r="B444" s="74"/>
      <c r="C444" s="25">
        <f t="shared" ref="C444:F444" si="255">C370*$K$2</f>
        <v>2087.4261333333334</v>
      </c>
      <c r="D444" s="25">
        <f t="shared" si="255"/>
        <v>1717.296</v>
      </c>
      <c r="E444" s="25">
        <f t="shared" si="255"/>
        <v>1517.9733333333334</v>
      </c>
      <c r="F444" s="25">
        <f t="shared" si="255"/>
        <v>1129.1877333333334</v>
      </c>
      <c r="G444" s="25"/>
      <c r="I444" s="80"/>
      <c r="J444" s="80"/>
      <c r="K444" s="80"/>
      <c r="L444" s="80"/>
    </row>
    <row r="445" spans="1:12" hidden="1" x14ac:dyDescent="0.15">
      <c r="A445" s="73">
        <v>84</v>
      </c>
      <c r="B445" s="74" t="s">
        <v>3</v>
      </c>
      <c r="C445" s="25">
        <f t="shared" ref="C445:F445" si="256">C371*$K$2</f>
        <v>2087.4261333333334</v>
      </c>
      <c r="D445" s="25">
        <f t="shared" si="256"/>
        <v>1717.296</v>
      </c>
      <c r="E445" s="25">
        <f t="shared" si="256"/>
        <v>1517.9733333333334</v>
      </c>
      <c r="F445" s="25">
        <f t="shared" si="256"/>
        <v>1129.1877333333334</v>
      </c>
      <c r="G445" s="25">
        <v>0</v>
      </c>
      <c r="I445" s="80"/>
      <c r="J445" s="80"/>
      <c r="K445" s="80"/>
      <c r="L445" s="80"/>
    </row>
    <row r="446" spans="1:12" hidden="1" x14ac:dyDescent="0.15">
      <c r="A446" s="73">
        <v>1</v>
      </c>
      <c r="B446" s="74" t="s">
        <v>4</v>
      </c>
      <c r="C446" s="25">
        <f t="shared" ref="C446:F446" si="257">C372*$K$2</f>
        <v>103.06613333333334</v>
      </c>
      <c r="D446" s="25">
        <f t="shared" si="257"/>
        <v>87.957333333333338</v>
      </c>
      <c r="E446" s="25">
        <f t="shared" si="257"/>
        <v>79.8</v>
      </c>
      <c r="F446" s="25">
        <f t="shared" si="257"/>
        <v>59.371200000000002</v>
      </c>
      <c r="G446" s="25"/>
      <c r="I446" s="80"/>
      <c r="J446" s="80"/>
      <c r="K446" s="80"/>
      <c r="L446" s="80"/>
    </row>
    <row r="447" spans="1:12" hidden="1" x14ac:dyDescent="0.15">
      <c r="A447" s="73">
        <v>2</v>
      </c>
      <c r="B447" s="74" t="s">
        <v>1</v>
      </c>
      <c r="C447" s="25">
        <f t="shared" ref="C447:F447" si="258">C373*$K$2</f>
        <v>175.27626666666669</v>
      </c>
      <c r="D447" s="25">
        <f t="shared" si="258"/>
        <v>149.45653333333334</v>
      </c>
      <c r="E447" s="25">
        <f t="shared" si="258"/>
        <v>135.3408</v>
      </c>
      <c r="F447" s="25">
        <f t="shared" si="258"/>
        <v>100.72533333333334</v>
      </c>
      <c r="G447" s="25"/>
      <c r="I447" s="80"/>
      <c r="J447" s="80"/>
      <c r="K447" s="80"/>
      <c r="L447" s="80"/>
    </row>
    <row r="448" spans="1:12" hidden="1" x14ac:dyDescent="0.15">
      <c r="A448" s="73">
        <v>3</v>
      </c>
      <c r="B448" s="74" t="s">
        <v>5</v>
      </c>
      <c r="C448" s="25">
        <f t="shared" ref="C448:F448" si="259">C374*$K$2</f>
        <v>247.4864</v>
      </c>
      <c r="D448" s="25">
        <f t="shared" si="259"/>
        <v>210.88480000000001</v>
      </c>
      <c r="E448" s="25">
        <f t="shared" si="259"/>
        <v>191.16533333333334</v>
      </c>
      <c r="F448" s="25">
        <f t="shared" si="259"/>
        <v>142.22133333333335</v>
      </c>
      <c r="G448" s="25"/>
      <c r="I448" s="80"/>
      <c r="J448" s="80"/>
      <c r="K448" s="80"/>
      <c r="L448" s="80"/>
    </row>
    <row r="450" spans="1:13" ht="14" hidden="1" thickBot="1" x14ac:dyDescent="0.2"/>
    <row r="451" spans="1:13" ht="18" hidden="1" x14ac:dyDescent="0.2">
      <c r="A451" s="226" t="s">
        <v>15</v>
      </c>
      <c r="B451" s="227"/>
      <c r="C451" s="227"/>
      <c r="D451" s="227"/>
      <c r="E451" s="227"/>
      <c r="F451" s="227"/>
      <c r="G451" s="228"/>
    </row>
    <row r="452" spans="1:13" ht="18" hidden="1" x14ac:dyDescent="0.2">
      <c r="A452" s="220" t="s">
        <v>11</v>
      </c>
      <c r="B452" s="221"/>
      <c r="C452" s="221"/>
      <c r="D452" s="221"/>
      <c r="E452" s="221"/>
      <c r="F452" s="221"/>
      <c r="G452" s="222"/>
    </row>
    <row r="453" spans="1:13" hidden="1" x14ac:dyDescent="0.15">
      <c r="A453" s="223" t="s">
        <v>0</v>
      </c>
      <c r="B453" s="224"/>
      <c r="C453" s="224"/>
      <c r="D453" s="224"/>
      <c r="E453" s="224"/>
      <c r="F453" s="224"/>
      <c r="G453" s="225"/>
    </row>
    <row r="454" spans="1:13" hidden="1" x14ac:dyDescent="0.15">
      <c r="A454" s="32" t="s">
        <v>2</v>
      </c>
      <c r="B454" s="33" t="s">
        <v>2</v>
      </c>
      <c r="C454" s="53">
        <v>1000</v>
      </c>
      <c r="D454" s="53">
        <v>2000</v>
      </c>
      <c r="E454" s="53">
        <v>3500</v>
      </c>
      <c r="F454" s="75"/>
      <c r="G454" s="76"/>
    </row>
    <row r="455" spans="1:13" ht="14" hidden="1" x14ac:dyDescent="0.15">
      <c r="A455" s="32">
        <v>18</v>
      </c>
      <c r="B455" s="33"/>
      <c r="C455" s="82">
        <f>C6*$K$4</f>
        <v>3341.8090000000002</v>
      </c>
      <c r="D455" s="82">
        <f t="shared" ref="D455:G455" si="260">D6*$K$4</f>
        <v>2393.5065000000004</v>
      </c>
      <c r="E455" s="82">
        <f t="shared" si="260"/>
        <v>2026.7995000000001</v>
      </c>
      <c r="F455" s="82">
        <f t="shared" si="260"/>
        <v>1757.4005</v>
      </c>
      <c r="G455" s="82">
        <f t="shared" si="260"/>
        <v>1363.213</v>
      </c>
      <c r="I455" s="80"/>
      <c r="J455" s="80"/>
      <c r="K455" s="80"/>
      <c r="L455" s="80"/>
      <c r="M455" s="80"/>
    </row>
    <row r="456" spans="1:13" ht="14" hidden="1" x14ac:dyDescent="0.15">
      <c r="A456" s="32">
        <v>19</v>
      </c>
      <c r="B456" s="33"/>
      <c r="C456" s="82">
        <f t="shared" ref="C456:G456" si="261">C7*$K$4</f>
        <v>3385.9580000000001</v>
      </c>
      <c r="D456" s="82">
        <f t="shared" si="261"/>
        <v>2422.3384999999998</v>
      </c>
      <c r="E456" s="82">
        <f t="shared" si="261"/>
        <v>2047.973</v>
      </c>
      <c r="F456" s="82">
        <f t="shared" si="261"/>
        <v>1776.3215</v>
      </c>
      <c r="G456" s="82">
        <f t="shared" si="261"/>
        <v>1377.6289999999999</v>
      </c>
      <c r="I456" s="80"/>
      <c r="J456" s="80"/>
      <c r="K456" s="80"/>
      <c r="L456" s="80"/>
      <c r="M456" s="80"/>
    </row>
    <row r="457" spans="1:13" ht="14" hidden="1" x14ac:dyDescent="0.15">
      <c r="A457" s="32">
        <v>20</v>
      </c>
      <c r="B457" s="33"/>
      <c r="C457" s="82">
        <f t="shared" ref="C457:G457" si="262">C8*$K$4</f>
        <v>3431.0079999999998</v>
      </c>
      <c r="D457" s="82">
        <f t="shared" si="262"/>
        <v>2452.9725000000003</v>
      </c>
      <c r="E457" s="82">
        <f t="shared" si="262"/>
        <v>2070.9485</v>
      </c>
      <c r="F457" s="82">
        <f t="shared" si="262"/>
        <v>1795.693</v>
      </c>
      <c r="G457" s="82">
        <f t="shared" si="262"/>
        <v>1392.4955</v>
      </c>
      <c r="I457" s="80"/>
      <c r="J457" s="80"/>
      <c r="K457" s="80"/>
      <c r="L457" s="80"/>
      <c r="M457" s="80"/>
    </row>
    <row r="458" spans="1:13" ht="14" hidden="1" x14ac:dyDescent="0.15">
      <c r="A458" s="32">
        <v>21</v>
      </c>
      <c r="B458" s="33"/>
      <c r="C458" s="82">
        <f t="shared" ref="C458:G458" si="263">C9*$K$4</f>
        <v>3477.4095000000002</v>
      </c>
      <c r="D458" s="82">
        <f t="shared" si="263"/>
        <v>2484.0569999999998</v>
      </c>
      <c r="E458" s="82">
        <f t="shared" si="263"/>
        <v>2094.3745000000004</v>
      </c>
      <c r="F458" s="82">
        <f t="shared" si="263"/>
        <v>1815.9655</v>
      </c>
      <c r="G458" s="82">
        <f t="shared" si="263"/>
        <v>1408.2629999999999</v>
      </c>
      <c r="I458" s="80"/>
      <c r="J458" s="80"/>
      <c r="K458" s="80"/>
      <c r="L458" s="80"/>
      <c r="M458" s="80"/>
    </row>
    <row r="459" spans="1:13" ht="14" hidden="1" x14ac:dyDescent="0.15">
      <c r="A459" s="32">
        <v>22</v>
      </c>
      <c r="B459" s="33"/>
      <c r="C459" s="82">
        <f t="shared" ref="C459:G459" si="264">C10*$K$4</f>
        <v>3525.6129999999998</v>
      </c>
      <c r="D459" s="82">
        <f t="shared" si="264"/>
        <v>2516.4929999999999</v>
      </c>
      <c r="E459" s="82">
        <f t="shared" si="264"/>
        <v>2118.2510000000002</v>
      </c>
      <c r="F459" s="82">
        <f t="shared" si="264"/>
        <v>1836.6885</v>
      </c>
      <c r="G459" s="82">
        <f t="shared" si="264"/>
        <v>1424.0305000000001</v>
      </c>
      <c r="I459" s="80"/>
      <c r="J459" s="80"/>
      <c r="K459" s="80"/>
      <c r="L459" s="80"/>
      <c r="M459" s="80"/>
    </row>
    <row r="460" spans="1:13" ht="14" hidden="1" x14ac:dyDescent="0.15">
      <c r="A460" s="32">
        <v>23</v>
      </c>
      <c r="B460" s="33"/>
      <c r="C460" s="82">
        <f t="shared" ref="C460:G460" si="265">C11*$K$4</f>
        <v>3576.5194999999999</v>
      </c>
      <c r="D460" s="82">
        <f t="shared" si="265"/>
        <v>2548.9290000000001</v>
      </c>
      <c r="E460" s="82">
        <f t="shared" si="265"/>
        <v>2143.9295000000002</v>
      </c>
      <c r="F460" s="82">
        <f t="shared" si="265"/>
        <v>1859.2135000000001</v>
      </c>
      <c r="G460" s="82">
        <f t="shared" si="265"/>
        <v>1442.0505000000001</v>
      </c>
      <c r="I460" s="80"/>
      <c r="J460" s="80"/>
      <c r="K460" s="80"/>
      <c r="L460" s="80"/>
      <c r="M460" s="80"/>
    </row>
    <row r="461" spans="1:13" ht="14" hidden="1" x14ac:dyDescent="0.15">
      <c r="A461" s="32">
        <v>24</v>
      </c>
      <c r="B461" s="33"/>
      <c r="C461" s="82">
        <f t="shared" ref="C461:G461" si="266">C12*$K$4</f>
        <v>3626.9755</v>
      </c>
      <c r="D461" s="82">
        <f t="shared" si="266"/>
        <v>2583.6175000000003</v>
      </c>
      <c r="E461" s="82">
        <f t="shared" si="266"/>
        <v>2169.6080000000002</v>
      </c>
      <c r="F461" s="82">
        <f t="shared" si="266"/>
        <v>1881.288</v>
      </c>
      <c r="G461" s="82">
        <f t="shared" si="266"/>
        <v>1459.1695000000002</v>
      </c>
      <c r="I461" s="80"/>
      <c r="J461" s="80"/>
      <c r="K461" s="80"/>
      <c r="L461" s="80"/>
      <c r="M461" s="80"/>
    </row>
    <row r="462" spans="1:13" ht="14" hidden="1" x14ac:dyDescent="0.15">
      <c r="A462" s="32">
        <v>25</v>
      </c>
      <c r="B462" s="33"/>
      <c r="C462" s="82">
        <f t="shared" ref="C462:G462" si="267">C13*$K$4</f>
        <v>3679.6840000000002</v>
      </c>
      <c r="D462" s="82">
        <f t="shared" si="267"/>
        <v>2619.6575000000003</v>
      </c>
      <c r="E462" s="82">
        <f t="shared" si="267"/>
        <v>2196.1875</v>
      </c>
      <c r="F462" s="82">
        <f t="shared" si="267"/>
        <v>1904.7139999999999</v>
      </c>
      <c r="G462" s="82">
        <f t="shared" si="267"/>
        <v>1477.1895000000002</v>
      </c>
      <c r="I462" s="80"/>
      <c r="J462" s="80"/>
      <c r="K462" s="80"/>
      <c r="L462" s="80"/>
      <c r="M462" s="80"/>
    </row>
    <row r="463" spans="1:13" ht="14" hidden="1" x14ac:dyDescent="0.15">
      <c r="A463" s="32">
        <v>26</v>
      </c>
      <c r="B463" s="33"/>
      <c r="C463" s="82">
        <f t="shared" ref="C463:G463" si="268">C14*$K$4</f>
        <v>3755.3679999999999</v>
      </c>
      <c r="D463" s="82">
        <f t="shared" si="268"/>
        <v>2671.0144999999998</v>
      </c>
      <c r="E463" s="82">
        <f t="shared" si="268"/>
        <v>2235.3809999999999</v>
      </c>
      <c r="F463" s="82">
        <f t="shared" si="268"/>
        <v>1938.9520000000002</v>
      </c>
      <c r="G463" s="82">
        <f t="shared" si="268"/>
        <v>1503.3185000000001</v>
      </c>
      <c r="I463" s="80"/>
      <c r="J463" s="80"/>
      <c r="K463" s="80"/>
      <c r="L463" s="80"/>
      <c r="M463" s="80"/>
    </row>
    <row r="464" spans="1:13" ht="14" hidden="1" x14ac:dyDescent="0.15">
      <c r="A464" s="32">
        <v>27</v>
      </c>
      <c r="B464" s="33"/>
      <c r="C464" s="82">
        <f t="shared" ref="C464:G464" si="269">C15*$K$4</f>
        <v>3834.2055</v>
      </c>
      <c r="D464" s="82">
        <f t="shared" si="269"/>
        <v>2724.6240000000003</v>
      </c>
      <c r="E464" s="82">
        <f t="shared" si="269"/>
        <v>2276.8269999999998</v>
      </c>
      <c r="F464" s="82">
        <f t="shared" si="269"/>
        <v>1973.6405</v>
      </c>
      <c r="G464" s="82">
        <f t="shared" si="269"/>
        <v>1531.2495000000001</v>
      </c>
      <c r="I464" s="80"/>
      <c r="J464" s="80"/>
      <c r="K464" s="80"/>
      <c r="L464" s="80"/>
      <c r="M464" s="80"/>
    </row>
    <row r="465" spans="1:13" ht="14" hidden="1" x14ac:dyDescent="0.15">
      <c r="A465" s="32">
        <v>28</v>
      </c>
      <c r="B465" s="33"/>
      <c r="C465" s="82">
        <f t="shared" ref="C465:G465" si="270">C16*$K$4</f>
        <v>3915.2954999999997</v>
      </c>
      <c r="D465" s="82">
        <f t="shared" si="270"/>
        <v>2779.585</v>
      </c>
      <c r="E465" s="82">
        <f t="shared" si="270"/>
        <v>2319.1740000000004</v>
      </c>
      <c r="F465" s="82">
        <f t="shared" si="270"/>
        <v>2011.0320000000002</v>
      </c>
      <c r="G465" s="82">
        <f t="shared" si="270"/>
        <v>1559.1804999999999</v>
      </c>
      <c r="I465" s="80"/>
      <c r="J465" s="80"/>
      <c r="K465" s="80"/>
      <c r="L465" s="80"/>
      <c r="M465" s="80"/>
    </row>
    <row r="466" spans="1:13" ht="14" hidden="1" x14ac:dyDescent="0.15">
      <c r="A466" s="32">
        <v>29</v>
      </c>
      <c r="B466" s="33"/>
      <c r="C466" s="82">
        <f t="shared" ref="C466:G466" si="271">C17*$K$4</f>
        <v>4000.44</v>
      </c>
      <c r="D466" s="82">
        <f t="shared" si="271"/>
        <v>2837.2490000000003</v>
      </c>
      <c r="E466" s="82">
        <f t="shared" si="271"/>
        <v>2363.7735000000002</v>
      </c>
      <c r="F466" s="82">
        <f t="shared" si="271"/>
        <v>2049.7750000000001</v>
      </c>
      <c r="G466" s="82">
        <f t="shared" si="271"/>
        <v>1589.8145000000002</v>
      </c>
      <c r="I466" s="80"/>
      <c r="J466" s="80"/>
      <c r="K466" s="80"/>
      <c r="L466" s="80"/>
      <c r="M466" s="80"/>
    </row>
    <row r="467" spans="1:13" ht="14" hidden="1" x14ac:dyDescent="0.15">
      <c r="A467" s="32">
        <v>30</v>
      </c>
      <c r="B467" s="33"/>
      <c r="C467" s="82">
        <f t="shared" ref="C467:G467" si="272">C18*$K$4</f>
        <v>4087.837</v>
      </c>
      <c r="D467" s="82">
        <f t="shared" si="272"/>
        <v>2898.0665000000004</v>
      </c>
      <c r="E467" s="82">
        <f t="shared" si="272"/>
        <v>2410.6254999999996</v>
      </c>
      <c r="F467" s="82">
        <f t="shared" si="272"/>
        <v>2090.3200000000002</v>
      </c>
      <c r="G467" s="82">
        <f t="shared" si="272"/>
        <v>1621.3495</v>
      </c>
      <c r="I467" s="80"/>
      <c r="J467" s="80"/>
      <c r="K467" s="80"/>
      <c r="L467" s="80"/>
      <c r="M467" s="80"/>
    </row>
    <row r="468" spans="1:13" ht="14" hidden="1" x14ac:dyDescent="0.15">
      <c r="A468" s="32">
        <v>31</v>
      </c>
      <c r="B468" s="33"/>
      <c r="C468" s="82">
        <f t="shared" ref="C468:G468" si="273">C19*$K$4</f>
        <v>4178.3874999999998</v>
      </c>
      <c r="D468" s="82">
        <f t="shared" si="273"/>
        <v>2959.7850000000003</v>
      </c>
      <c r="E468" s="82">
        <f t="shared" si="273"/>
        <v>2459.2795000000001</v>
      </c>
      <c r="F468" s="82">
        <f t="shared" si="273"/>
        <v>2132.2165</v>
      </c>
      <c r="G468" s="82">
        <f t="shared" si="273"/>
        <v>1654.2359999999999</v>
      </c>
      <c r="I468" s="80"/>
      <c r="J468" s="80"/>
      <c r="K468" s="80"/>
      <c r="L468" s="80"/>
      <c r="M468" s="80"/>
    </row>
    <row r="469" spans="1:13" ht="14" hidden="1" x14ac:dyDescent="0.15">
      <c r="A469" s="32">
        <v>32</v>
      </c>
      <c r="B469" s="33"/>
      <c r="C469" s="82">
        <f t="shared" ref="C469:G469" si="274">C20*$K$4</f>
        <v>4271.1904999999997</v>
      </c>
      <c r="D469" s="82">
        <f t="shared" si="274"/>
        <v>3024.2065000000002</v>
      </c>
      <c r="E469" s="82">
        <f t="shared" si="274"/>
        <v>2508.384</v>
      </c>
      <c r="F469" s="82">
        <f t="shared" si="274"/>
        <v>2175.0140000000001</v>
      </c>
      <c r="G469" s="82">
        <f t="shared" si="274"/>
        <v>1686.2214999999999</v>
      </c>
      <c r="I469" s="80"/>
      <c r="J469" s="80"/>
      <c r="K469" s="80"/>
      <c r="L469" s="80"/>
      <c r="M469" s="80"/>
    </row>
    <row r="470" spans="1:13" ht="14" hidden="1" x14ac:dyDescent="0.15">
      <c r="A470" s="32">
        <v>33</v>
      </c>
      <c r="B470" s="33"/>
      <c r="C470" s="82">
        <f t="shared" ref="C470:G470" si="275">C21*$K$4</f>
        <v>4367.1469999999999</v>
      </c>
      <c r="D470" s="82">
        <f t="shared" si="275"/>
        <v>3090.4300000000003</v>
      </c>
      <c r="E470" s="82">
        <f t="shared" si="275"/>
        <v>2560.6419999999998</v>
      </c>
      <c r="F470" s="82">
        <f t="shared" si="275"/>
        <v>2220.0640000000003</v>
      </c>
      <c r="G470" s="82">
        <f t="shared" si="275"/>
        <v>1722.2614999999998</v>
      </c>
      <c r="I470" s="80"/>
      <c r="J470" s="80"/>
      <c r="K470" s="80"/>
      <c r="L470" s="80"/>
      <c r="M470" s="80"/>
    </row>
    <row r="471" spans="1:13" ht="14" hidden="1" x14ac:dyDescent="0.15">
      <c r="A471" s="32">
        <v>34</v>
      </c>
      <c r="B471" s="33"/>
      <c r="C471" s="82">
        <f t="shared" ref="C471:G471" si="276">C22*$K$4</f>
        <v>4466.2569999999996</v>
      </c>
      <c r="D471" s="82">
        <f t="shared" si="276"/>
        <v>3158.9059999999999</v>
      </c>
      <c r="E471" s="82">
        <f t="shared" si="276"/>
        <v>2613.8009999999999</v>
      </c>
      <c r="F471" s="82">
        <f t="shared" si="276"/>
        <v>2266.4654999999998</v>
      </c>
      <c r="G471" s="82">
        <f t="shared" si="276"/>
        <v>1757.4005</v>
      </c>
      <c r="I471" s="80"/>
      <c r="J471" s="80"/>
      <c r="K471" s="80"/>
      <c r="L471" s="80"/>
      <c r="M471" s="80"/>
    </row>
    <row r="472" spans="1:13" ht="14" hidden="1" x14ac:dyDescent="0.15">
      <c r="A472" s="32">
        <v>35</v>
      </c>
      <c r="B472" s="33"/>
      <c r="C472" s="82">
        <f t="shared" ref="C472:G472" si="277">C23*$K$4</f>
        <v>4567.1689999999999</v>
      </c>
      <c r="D472" s="82">
        <f t="shared" si="277"/>
        <v>3229.1840000000002</v>
      </c>
      <c r="E472" s="82">
        <f t="shared" si="277"/>
        <v>2669.663</v>
      </c>
      <c r="F472" s="82">
        <f t="shared" si="277"/>
        <v>2315.1194999999998</v>
      </c>
      <c r="G472" s="82">
        <f t="shared" si="277"/>
        <v>1795.693</v>
      </c>
      <c r="I472" s="80"/>
      <c r="J472" s="80"/>
      <c r="K472" s="80"/>
      <c r="L472" s="80"/>
      <c r="M472" s="80"/>
    </row>
    <row r="473" spans="1:13" ht="14" hidden="1" x14ac:dyDescent="0.15">
      <c r="A473" s="32">
        <v>36</v>
      </c>
      <c r="B473" s="33"/>
      <c r="C473" s="82">
        <f t="shared" ref="C473:G473" si="278">C24*$K$4</f>
        <v>4671.6850000000004</v>
      </c>
      <c r="D473" s="82">
        <f t="shared" si="278"/>
        <v>3301.7145</v>
      </c>
      <c r="E473" s="82">
        <f t="shared" si="278"/>
        <v>2726.4259999999999</v>
      </c>
      <c r="F473" s="82">
        <f t="shared" si="278"/>
        <v>2363.7735000000002</v>
      </c>
      <c r="G473" s="82">
        <f t="shared" si="278"/>
        <v>1833.5350000000001</v>
      </c>
      <c r="I473" s="80"/>
      <c r="J473" s="80"/>
      <c r="K473" s="80"/>
      <c r="L473" s="80"/>
      <c r="M473" s="80"/>
    </row>
    <row r="474" spans="1:13" ht="14" hidden="1" x14ac:dyDescent="0.15">
      <c r="A474" s="32">
        <v>37</v>
      </c>
      <c r="B474" s="33"/>
      <c r="C474" s="82">
        <f t="shared" ref="C474:G474" si="279">C25*$K$4</f>
        <v>4779.3545000000004</v>
      </c>
      <c r="D474" s="82">
        <f t="shared" si="279"/>
        <v>3377.3985000000002</v>
      </c>
      <c r="E474" s="82">
        <f t="shared" si="279"/>
        <v>2784.991</v>
      </c>
      <c r="F474" s="82">
        <f t="shared" si="279"/>
        <v>2415.5810000000001</v>
      </c>
      <c r="G474" s="82">
        <f t="shared" si="279"/>
        <v>1873.1789999999999</v>
      </c>
      <c r="I474" s="80"/>
      <c r="J474" s="80"/>
      <c r="K474" s="80"/>
      <c r="L474" s="80"/>
      <c r="M474" s="80"/>
    </row>
    <row r="475" spans="1:13" ht="14" hidden="1" x14ac:dyDescent="0.15">
      <c r="A475" s="32">
        <v>38</v>
      </c>
      <c r="B475" s="33"/>
      <c r="C475" s="82">
        <f t="shared" ref="C475:G475" si="280">C26*$K$4</f>
        <v>4889.2764999999999</v>
      </c>
      <c r="D475" s="82">
        <f t="shared" si="280"/>
        <v>3453.5329999999999</v>
      </c>
      <c r="E475" s="82">
        <f t="shared" si="280"/>
        <v>2845.8085000000001</v>
      </c>
      <c r="F475" s="82">
        <f t="shared" si="280"/>
        <v>2468.2894999999999</v>
      </c>
      <c r="G475" s="82">
        <f t="shared" si="280"/>
        <v>1914.1745000000001</v>
      </c>
      <c r="I475" s="80"/>
      <c r="J475" s="80"/>
      <c r="K475" s="80"/>
      <c r="L475" s="80"/>
      <c r="M475" s="80"/>
    </row>
    <row r="476" spans="1:13" ht="14" hidden="1" x14ac:dyDescent="0.15">
      <c r="A476" s="32">
        <v>39</v>
      </c>
      <c r="B476" s="33"/>
      <c r="C476" s="82">
        <f t="shared" ref="C476:G476" si="281">C27*$K$4</f>
        <v>5002.8025000000007</v>
      </c>
      <c r="D476" s="82">
        <f t="shared" si="281"/>
        <v>3533.2715000000003</v>
      </c>
      <c r="E476" s="82">
        <f t="shared" si="281"/>
        <v>2908.4279999999999</v>
      </c>
      <c r="F476" s="82">
        <f t="shared" si="281"/>
        <v>2521.8990000000003</v>
      </c>
      <c r="G476" s="82">
        <f t="shared" si="281"/>
        <v>1955.6205</v>
      </c>
      <c r="I476" s="80"/>
      <c r="J476" s="80"/>
      <c r="K476" s="80"/>
      <c r="L476" s="80"/>
      <c r="M476" s="80"/>
    </row>
    <row r="477" spans="1:13" ht="14" hidden="1" x14ac:dyDescent="0.15">
      <c r="A477" s="32">
        <v>40</v>
      </c>
      <c r="B477" s="33"/>
      <c r="C477" s="82">
        <f t="shared" ref="C477:G477" si="282">C28*$K$4</f>
        <v>5118.5810000000001</v>
      </c>
      <c r="D477" s="82">
        <f t="shared" si="282"/>
        <v>3614.3615000000004</v>
      </c>
      <c r="E477" s="82">
        <f t="shared" si="282"/>
        <v>2972.3990000000003</v>
      </c>
      <c r="F477" s="82">
        <f t="shared" si="282"/>
        <v>2577.3105</v>
      </c>
      <c r="G477" s="82">
        <f t="shared" si="282"/>
        <v>1999.319</v>
      </c>
      <c r="I477" s="80"/>
      <c r="J477" s="80"/>
      <c r="K477" s="80"/>
      <c r="L477" s="80"/>
      <c r="M477" s="80"/>
    </row>
    <row r="478" spans="1:13" ht="14" hidden="1" x14ac:dyDescent="0.15">
      <c r="A478" s="32">
        <v>41</v>
      </c>
      <c r="B478" s="33"/>
      <c r="C478" s="82">
        <f t="shared" ref="C478:G478" si="283">C29*$K$4</f>
        <v>5237.5130000000008</v>
      </c>
      <c r="D478" s="82">
        <f t="shared" si="283"/>
        <v>3697.7040000000002</v>
      </c>
      <c r="E478" s="82">
        <f t="shared" si="283"/>
        <v>3038.6224999999999</v>
      </c>
      <c r="F478" s="82">
        <f t="shared" si="283"/>
        <v>2634.9744999999998</v>
      </c>
      <c r="G478" s="82">
        <f t="shared" si="283"/>
        <v>2043.9185</v>
      </c>
      <c r="I478" s="80"/>
      <c r="J478" s="80"/>
      <c r="K478" s="80"/>
      <c r="L478" s="80"/>
      <c r="M478" s="80"/>
    </row>
    <row r="479" spans="1:13" ht="14" hidden="1" x14ac:dyDescent="0.15">
      <c r="A479" s="32">
        <v>42</v>
      </c>
      <c r="B479" s="33"/>
      <c r="C479" s="82">
        <f t="shared" ref="C479:G479" si="284">C30*$K$4</f>
        <v>5358.6975000000002</v>
      </c>
      <c r="D479" s="82">
        <f t="shared" si="284"/>
        <v>3782.8485000000001</v>
      </c>
      <c r="E479" s="82">
        <f t="shared" si="284"/>
        <v>3106.6479999999997</v>
      </c>
      <c r="F479" s="82">
        <f t="shared" si="284"/>
        <v>2693.5394999999999</v>
      </c>
      <c r="G479" s="82">
        <f t="shared" si="284"/>
        <v>2089.4189999999999</v>
      </c>
      <c r="I479" s="80"/>
      <c r="J479" s="80"/>
      <c r="K479" s="80"/>
      <c r="L479" s="80"/>
      <c r="M479" s="80"/>
    </row>
    <row r="480" spans="1:13" ht="14" hidden="1" x14ac:dyDescent="0.15">
      <c r="A480" s="32">
        <v>43</v>
      </c>
      <c r="B480" s="33"/>
      <c r="C480" s="82">
        <f t="shared" ref="C480:G480" si="285">C31*$K$4</f>
        <v>5482.585</v>
      </c>
      <c r="D480" s="82">
        <f t="shared" si="285"/>
        <v>3871.1465000000003</v>
      </c>
      <c r="E480" s="82">
        <f t="shared" si="285"/>
        <v>3176.4755</v>
      </c>
      <c r="F480" s="82">
        <f t="shared" si="285"/>
        <v>2754.357</v>
      </c>
      <c r="G480" s="82">
        <f t="shared" si="285"/>
        <v>2136.2710000000002</v>
      </c>
      <c r="I480" s="80"/>
      <c r="J480" s="80"/>
      <c r="K480" s="80"/>
      <c r="L480" s="80"/>
      <c r="M480" s="80"/>
    </row>
    <row r="481" spans="1:13" ht="14" hidden="1" x14ac:dyDescent="0.15">
      <c r="A481" s="32">
        <v>44</v>
      </c>
      <c r="B481" s="33"/>
      <c r="C481" s="82">
        <f t="shared" ref="C481:G481" si="286">C32*$K$4</f>
        <v>5610.0765000000001</v>
      </c>
      <c r="D481" s="82">
        <f t="shared" si="286"/>
        <v>3959.895</v>
      </c>
      <c r="E481" s="82">
        <f t="shared" si="286"/>
        <v>3247.2040000000002</v>
      </c>
      <c r="F481" s="82">
        <f t="shared" si="286"/>
        <v>2816.0754999999999</v>
      </c>
      <c r="G481" s="82">
        <f t="shared" si="286"/>
        <v>2184.4744999999998</v>
      </c>
      <c r="I481" s="80"/>
      <c r="J481" s="80"/>
      <c r="K481" s="80"/>
      <c r="L481" s="80"/>
      <c r="M481" s="80"/>
    </row>
    <row r="482" spans="1:13" ht="14" hidden="1" x14ac:dyDescent="0.15">
      <c r="A482" s="32">
        <v>45</v>
      </c>
      <c r="B482" s="33"/>
      <c r="C482" s="82">
        <f t="shared" ref="C482:G482" si="287">C33*$K$4</f>
        <v>5740.2709999999997</v>
      </c>
      <c r="D482" s="82">
        <f t="shared" si="287"/>
        <v>4052.2475000000004</v>
      </c>
      <c r="E482" s="82">
        <f t="shared" si="287"/>
        <v>3321.0860000000002</v>
      </c>
      <c r="F482" s="82">
        <f t="shared" si="287"/>
        <v>2879.1454999999996</v>
      </c>
      <c r="G482" s="82">
        <f t="shared" si="287"/>
        <v>2233.1284999999998</v>
      </c>
      <c r="I482" s="80"/>
      <c r="J482" s="80"/>
      <c r="K482" s="80"/>
      <c r="L482" s="80"/>
      <c r="M482" s="80"/>
    </row>
    <row r="483" spans="1:13" ht="14" hidden="1" x14ac:dyDescent="0.15">
      <c r="A483" s="32">
        <v>46</v>
      </c>
      <c r="B483" s="33"/>
      <c r="C483" s="82">
        <f t="shared" ref="C483:G483" si="288">C34*$K$4</f>
        <v>5873.1684999999998</v>
      </c>
      <c r="D483" s="82">
        <f t="shared" si="288"/>
        <v>4145.9515000000001</v>
      </c>
      <c r="E483" s="82">
        <f t="shared" si="288"/>
        <v>3396.3195000000001</v>
      </c>
      <c r="F483" s="82">
        <f t="shared" si="288"/>
        <v>2945.3690000000001</v>
      </c>
      <c r="G483" s="82">
        <f t="shared" si="288"/>
        <v>2283.5844999999999</v>
      </c>
      <c r="I483" s="80"/>
      <c r="J483" s="80"/>
      <c r="K483" s="80"/>
      <c r="L483" s="80"/>
      <c r="M483" s="80"/>
    </row>
    <row r="484" spans="1:13" ht="14" hidden="1" x14ac:dyDescent="0.15">
      <c r="A484" s="32">
        <v>47</v>
      </c>
      <c r="B484" s="33"/>
      <c r="C484" s="82">
        <f t="shared" ref="C484:G484" si="289">C35*$K$4</f>
        <v>6008.7690000000002</v>
      </c>
      <c r="D484" s="82">
        <f t="shared" si="289"/>
        <v>4242.8090000000002</v>
      </c>
      <c r="E484" s="82">
        <f t="shared" si="289"/>
        <v>3472.4540000000002</v>
      </c>
      <c r="F484" s="82">
        <f t="shared" si="289"/>
        <v>3010.6915000000004</v>
      </c>
      <c r="G484" s="82">
        <f t="shared" si="289"/>
        <v>2335.3919999999998</v>
      </c>
      <c r="I484" s="80"/>
      <c r="J484" s="80"/>
      <c r="K484" s="80"/>
      <c r="L484" s="80"/>
      <c r="M484" s="80"/>
    </row>
    <row r="485" spans="1:13" ht="14" hidden="1" x14ac:dyDescent="0.15">
      <c r="A485" s="32">
        <v>48</v>
      </c>
      <c r="B485" s="33"/>
      <c r="C485" s="82">
        <f t="shared" ref="C485:G485" si="290">C36*$K$4</f>
        <v>6147.5230000000001</v>
      </c>
      <c r="D485" s="82">
        <f t="shared" si="290"/>
        <v>4340.1170000000002</v>
      </c>
      <c r="E485" s="82">
        <f t="shared" si="290"/>
        <v>3550.8409999999999</v>
      </c>
      <c r="F485" s="82">
        <f t="shared" si="290"/>
        <v>3078.7170000000001</v>
      </c>
      <c r="G485" s="82">
        <f t="shared" si="290"/>
        <v>2387.65</v>
      </c>
      <c r="I485" s="80"/>
      <c r="J485" s="80"/>
      <c r="K485" s="80"/>
      <c r="L485" s="80"/>
      <c r="M485" s="80"/>
    </row>
    <row r="486" spans="1:13" ht="14" hidden="1" x14ac:dyDescent="0.15">
      <c r="A486" s="32">
        <v>49</v>
      </c>
      <c r="B486" s="33"/>
      <c r="C486" s="82">
        <f t="shared" ref="C486:G486" si="291">C37*$K$4</f>
        <v>6289.4305000000004</v>
      </c>
      <c r="D486" s="82">
        <f t="shared" si="291"/>
        <v>4441.0289999999995</v>
      </c>
      <c r="E486" s="82">
        <f t="shared" si="291"/>
        <v>3631.4805000000001</v>
      </c>
      <c r="F486" s="82">
        <f t="shared" si="291"/>
        <v>3148.9950000000003</v>
      </c>
      <c r="G486" s="82">
        <f t="shared" si="291"/>
        <v>2441.71</v>
      </c>
      <c r="I486" s="80"/>
      <c r="J486" s="80"/>
      <c r="K486" s="80"/>
      <c r="L486" s="80"/>
      <c r="M486" s="80"/>
    </row>
    <row r="487" spans="1:13" ht="14" hidden="1" x14ac:dyDescent="0.15">
      <c r="A487" s="32">
        <v>50</v>
      </c>
      <c r="B487" s="33"/>
      <c r="C487" s="82">
        <f t="shared" ref="C487:G487" si="292">C38*$K$4</f>
        <v>6433.14</v>
      </c>
      <c r="D487" s="82">
        <f t="shared" si="292"/>
        <v>4542.8419999999996</v>
      </c>
      <c r="E487" s="82">
        <f t="shared" si="292"/>
        <v>3713.922</v>
      </c>
      <c r="F487" s="82">
        <f t="shared" si="292"/>
        <v>3220.6244999999999</v>
      </c>
      <c r="G487" s="82">
        <f t="shared" si="292"/>
        <v>2497.5720000000001</v>
      </c>
      <c r="I487" s="80"/>
      <c r="J487" s="80"/>
      <c r="K487" s="80"/>
      <c r="L487" s="80"/>
      <c r="M487" s="80"/>
    </row>
    <row r="488" spans="1:13" ht="14" hidden="1" x14ac:dyDescent="0.15">
      <c r="A488" s="32">
        <v>51</v>
      </c>
      <c r="B488" s="33"/>
      <c r="C488" s="82">
        <f t="shared" ref="C488:G488" si="293">C39*$K$4</f>
        <v>6580.4534999999996</v>
      </c>
      <c r="D488" s="82">
        <f t="shared" si="293"/>
        <v>4647.3580000000002</v>
      </c>
      <c r="E488" s="82">
        <f t="shared" si="293"/>
        <v>3798.616</v>
      </c>
      <c r="F488" s="82">
        <f t="shared" si="293"/>
        <v>3293.6054999999997</v>
      </c>
      <c r="G488" s="82">
        <f t="shared" si="293"/>
        <v>2553.8845000000001</v>
      </c>
      <c r="I488" s="80"/>
      <c r="J488" s="80"/>
      <c r="K488" s="80"/>
      <c r="L488" s="80"/>
      <c r="M488" s="80"/>
    </row>
    <row r="489" spans="1:13" ht="14" hidden="1" x14ac:dyDescent="0.15">
      <c r="A489" s="32">
        <v>52</v>
      </c>
      <c r="B489" s="33"/>
      <c r="C489" s="82">
        <f t="shared" ref="C489:G489" si="294">C40*$K$4</f>
        <v>6730.0195000000003</v>
      </c>
      <c r="D489" s="82">
        <f t="shared" si="294"/>
        <v>4754.1265000000003</v>
      </c>
      <c r="E489" s="82">
        <f t="shared" si="294"/>
        <v>3882.8595</v>
      </c>
      <c r="F489" s="82">
        <f t="shared" si="294"/>
        <v>3366.5865000000003</v>
      </c>
      <c r="G489" s="82">
        <f t="shared" si="294"/>
        <v>2611.5484999999999</v>
      </c>
      <c r="I489" s="80"/>
      <c r="J489" s="80"/>
      <c r="K489" s="80"/>
      <c r="L489" s="80"/>
      <c r="M489" s="80"/>
    </row>
    <row r="490" spans="1:13" ht="14" hidden="1" x14ac:dyDescent="0.15">
      <c r="A490" s="32">
        <v>53</v>
      </c>
      <c r="B490" s="33"/>
      <c r="C490" s="82">
        <f t="shared" ref="C490:G490" si="295">C41*$K$4</f>
        <v>6883.1895000000004</v>
      </c>
      <c r="D490" s="82">
        <f t="shared" si="295"/>
        <v>4864.0484999999999</v>
      </c>
      <c r="E490" s="82">
        <f t="shared" si="295"/>
        <v>3971.1575000000003</v>
      </c>
      <c r="F490" s="82">
        <f t="shared" si="295"/>
        <v>3443.1715000000004</v>
      </c>
      <c r="G490" s="82">
        <f t="shared" si="295"/>
        <v>2670.5640000000003</v>
      </c>
      <c r="I490" s="80"/>
      <c r="J490" s="80"/>
      <c r="K490" s="80"/>
      <c r="L490" s="80"/>
      <c r="M490" s="80"/>
    </row>
    <row r="491" spans="1:13" ht="14" hidden="1" x14ac:dyDescent="0.15">
      <c r="A491" s="32">
        <v>54</v>
      </c>
      <c r="B491" s="34"/>
      <c r="C491" s="82">
        <f t="shared" ref="C491:G491" si="296">C42*$K$4</f>
        <v>7039.0625</v>
      </c>
      <c r="D491" s="82">
        <f t="shared" si="296"/>
        <v>4974.8715000000002</v>
      </c>
      <c r="E491" s="82">
        <f t="shared" si="296"/>
        <v>4059.9059999999999</v>
      </c>
      <c r="F491" s="82">
        <f t="shared" si="296"/>
        <v>3520.2069999999999</v>
      </c>
      <c r="G491" s="82">
        <f t="shared" si="296"/>
        <v>2730.4804999999997</v>
      </c>
      <c r="I491" s="80"/>
      <c r="J491" s="80"/>
      <c r="K491" s="80"/>
      <c r="L491" s="80"/>
      <c r="M491" s="80"/>
    </row>
    <row r="492" spans="1:13" ht="14" hidden="1" x14ac:dyDescent="0.15">
      <c r="A492" s="32">
        <v>55</v>
      </c>
      <c r="B492" s="34"/>
      <c r="C492" s="82">
        <f t="shared" ref="C492:G492" si="297">C43*$K$4</f>
        <v>7197.6385</v>
      </c>
      <c r="D492" s="82">
        <f t="shared" si="297"/>
        <v>5087.4965000000002</v>
      </c>
      <c r="E492" s="82">
        <f t="shared" si="297"/>
        <v>4151.3575000000001</v>
      </c>
      <c r="F492" s="82">
        <f t="shared" si="297"/>
        <v>3599.4950000000003</v>
      </c>
      <c r="G492" s="82">
        <f t="shared" si="297"/>
        <v>2791.7485000000001</v>
      </c>
      <c r="I492" s="80"/>
      <c r="J492" s="80"/>
      <c r="K492" s="80"/>
      <c r="L492" s="80"/>
      <c r="M492" s="80"/>
    </row>
    <row r="493" spans="1:13" ht="14" hidden="1" x14ac:dyDescent="0.15">
      <c r="A493" s="32">
        <v>56</v>
      </c>
      <c r="B493" s="34"/>
      <c r="C493" s="82">
        <f t="shared" ref="C493:G493" si="298">C44*$K$4</f>
        <v>7358.0164999999997</v>
      </c>
      <c r="D493" s="82">
        <f t="shared" si="298"/>
        <v>5202.3739999999998</v>
      </c>
      <c r="E493" s="82">
        <f t="shared" si="298"/>
        <v>4244.1605</v>
      </c>
      <c r="F493" s="82">
        <f t="shared" si="298"/>
        <v>3680.1345000000001</v>
      </c>
      <c r="G493" s="82">
        <f t="shared" si="298"/>
        <v>2854.3679999999999</v>
      </c>
      <c r="I493" s="80"/>
      <c r="J493" s="80"/>
      <c r="K493" s="80"/>
      <c r="L493" s="80"/>
      <c r="M493" s="80"/>
    </row>
    <row r="494" spans="1:13" ht="14" hidden="1" x14ac:dyDescent="0.15">
      <c r="A494" s="32">
        <v>57</v>
      </c>
      <c r="B494" s="34"/>
      <c r="C494" s="82">
        <f t="shared" ref="C494:G494" si="299">C45*$K$4</f>
        <v>7522.8995000000004</v>
      </c>
      <c r="D494" s="82">
        <f t="shared" si="299"/>
        <v>5319.5039999999999</v>
      </c>
      <c r="E494" s="82">
        <f t="shared" si="299"/>
        <v>4338.7654999999995</v>
      </c>
      <c r="F494" s="82">
        <f t="shared" si="299"/>
        <v>3761.6750000000002</v>
      </c>
      <c r="G494" s="82">
        <f t="shared" si="299"/>
        <v>2917.4379999999996</v>
      </c>
      <c r="I494" s="80"/>
      <c r="J494" s="80"/>
      <c r="K494" s="80"/>
      <c r="L494" s="80"/>
      <c r="M494" s="80"/>
    </row>
    <row r="495" spans="1:13" ht="14" hidden="1" x14ac:dyDescent="0.15">
      <c r="A495" s="32">
        <v>58</v>
      </c>
      <c r="B495" s="34"/>
      <c r="C495" s="82">
        <f t="shared" ref="C495:G495" si="300">C46*$K$4</f>
        <v>7690.0350000000008</v>
      </c>
      <c r="D495" s="82">
        <f t="shared" si="300"/>
        <v>5438.8864999999996</v>
      </c>
      <c r="E495" s="82">
        <f t="shared" si="300"/>
        <v>4435.1725000000006</v>
      </c>
      <c r="F495" s="82">
        <f t="shared" si="300"/>
        <v>3845.4679999999998</v>
      </c>
      <c r="G495" s="82">
        <f t="shared" si="300"/>
        <v>2982.31</v>
      </c>
      <c r="I495" s="80"/>
      <c r="J495" s="80"/>
      <c r="K495" s="80"/>
      <c r="L495" s="80"/>
      <c r="M495" s="80"/>
    </row>
    <row r="496" spans="1:13" ht="14" hidden="1" x14ac:dyDescent="0.15">
      <c r="A496" s="32">
        <v>59</v>
      </c>
      <c r="B496" s="34"/>
      <c r="C496" s="82">
        <f t="shared" ref="C496:G496" si="301">C47*$K$4</f>
        <v>7859.4230000000007</v>
      </c>
      <c r="D496" s="82">
        <f t="shared" si="301"/>
        <v>5560.5214999999998</v>
      </c>
      <c r="E496" s="82">
        <f t="shared" si="301"/>
        <v>4532.9309999999996</v>
      </c>
      <c r="F496" s="82">
        <f t="shared" si="301"/>
        <v>3930.6125000000002</v>
      </c>
      <c r="G496" s="82">
        <f t="shared" si="301"/>
        <v>3048.0830000000001</v>
      </c>
      <c r="I496" s="80"/>
      <c r="J496" s="80"/>
      <c r="K496" s="80"/>
      <c r="L496" s="80"/>
      <c r="M496" s="80"/>
    </row>
    <row r="497" spans="1:13" ht="14" hidden="1" x14ac:dyDescent="0.15">
      <c r="A497" s="32">
        <v>60</v>
      </c>
      <c r="B497" s="34"/>
      <c r="C497" s="82">
        <f t="shared" ref="C497:G497" si="302">C48*$K$4</f>
        <v>8031.9645</v>
      </c>
      <c r="D497" s="82">
        <f t="shared" si="302"/>
        <v>5684.4089999999997</v>
      </c>
      <c r="E497" s="82">
        <f t="shared" si="302"/>
        <v>4633.3924999999999</v>
      </c>
      <c r="F497" s="82">
        <f t="shared" si="302"/>
        <v>4017.1085000000003</v>
      </c>
      <c r="G497" s="82">
        <f t="shared" si="302"/>
        <v>3115.6579999999999</v>
      </c>
      <c r="I497" s="80"/>
      <c r="J497" s="80"/>
      <c r="K497" s="80"/>
      <c r="L497" s="80"/>
      <c r="M497" s="80"/>
    </row>
    <row r="498" spans="1:13" ht="14" hidden="1" x14ac:dyDescent="0.15">
      <c r="A498" s="32">
        <v>61</v>
      </c>
      <c r="B498" s="34"/>
      <c r="C498" s="82">
        <f t="shared" ref="C498:G498" si="303">C49*$K$4</f>
        <v>8938.8210000000017</v>
      </c>
      <c r="D498" s="82">
        <f t="shared" si="303"/>
        <v>6334.4805000000006</v>
      </c>
      <c r="E498" s="82">
        <f t="shared" si="303"/>
        <v>5160.027</v>
      </c>
      <c r="F498" s="82">
        <f t="shared" si="303"/>
        <v>4474.366</v>
      </c>
      <c r="G498" s="82">
        <f t="shared" si="303"/>
        <v>3470.652</v>
      </c>
      <c r="I498" s="80"/>
      <c r="J498" s="80"/>
      <c r="K498" s="80"/>
      <c r="L498" s="80"/>
      <c r="M498" s="80"/>
    </row>
    <row r="499" spans="1:13" ht="14" hidden="1" x14ac:dyDescent="0.15">
      <c r="A499" s="32">
        <v>62</v>
      </c>
      <c r="B499" s="34"/>
      <c r="C499" s="82">
        <f t="shared" ref="C499:G499" si="304">C50*$K$4</f>
        <v>9915.9555</v>
      </c>
      <c r="D499" s="82">
        <f t="shared" si="304"/>
        <v>7038.6120000000001</v>
      </c>
      <c r="E499" s="82">
        <f t="shared" si="304"/>
        <v>5732.1620000000003</v>
      </c>
      <c r="F499" s="82">
        <f t="shared" si="304"/>
        <v>4970.3665000000001</v>
      </c>
      <c r="G499" s="82">
        <f t="shared" si="304"/>
        <v>3854.4780000000001</v>
      </c>
      <c r="I499" s="80"/>
      <c r="J499" s="80"/>
      <c r="K499" s="80"/>
      <c r="L499" s="80"/>
      <c r="M499" s="80"/>
    </row>
    <row r="500" spans="1:13" ht="14" hidden="1" x14ac:dyDescent="0.15">
      <c r="A500" s="32">
        <v>63</v>
      </c>
      <c r="B500" s="34"/>
      <c r="C500" s="82">
        <f t="shared" ref="C500:G500" si="305">C51*$K$4</f>
        <v>10964.719499999999</v>
      </c>
      <c r="D500" s="82">
        <f t="shared" si="305"/>
        <v>7794.5509999999995</v>
      </c>
      <c r="E500" s="82">
        <f t="shared" si="305"/>
        <v>6347.9955000000009</v>
      </c>
      <c r="F500" s="82">
        <f t="shared" si="305"/>
        <v>5504.2089999999998</v>
      </c>
      <c r="G500" s="82">
        <f t="shared" si="305"/>
        <v>4268.9380000000001</v>
      </c>
      <c r="I500" s="80"/>
      <c r="J500" s="80"/>
      <c r="K500" s="80"/>
      <c r="L500" s="80"/>
      <c r="M500" s="80"/>
    </row>
    <row r="501" spans="1:13" ht="14" hidden="1" x14ac:dyDescent="0.15">
      <c r="A501" s="32">
        <v>64</v>
      </c>
      <c r="B501" s="34"/>
      <c r="C501" s="82">
        <f t="shared" ref="C501:G501" si="306">C52*$K$4</f>
        <v>12084.212</v>
      </c>
      <c r="D501" s="82">
        <f t="shared" si="306"/>
        <v>8604.5500000000011</v>
      </c>
      <c r="E501" s="82">
        <f t="shared" si="306"/>
        <v>7008.4285</v>
      </c>
      <c r="F501" s="82">
        <f t="shared" si="306"/>
        <v>6077.2449999999999</v>
      </c>
      <c r="G501" s="82">
        <f t="shared" si="306"/>
        <v>4713.5815000000002</v>
      </c>
      <c r="I501" s="80"/>
      <c r="J501" s="80"/>
      <c r="K501" s="80"/>
      <c r="L501" s="80"/>
      <c r="M501" s="80"/>
    </row>
    <row r="502" spans="1:13" ht="14" hidden="1" x14ac:dyDescent="0.15">
      <c r="A502" s="32">
        <v>65</v>
      </c>
      <c r="B502" s="34"/>
      <c r="C502" s="82">
        <f t="shared" ref="C502:G502" si="307">C53*$K$4</f>
        <v>13274.432999999999</v>
      </c>
      <c r="D502" s="82">
        <f t="shared" si="307"/>
        <v>9467.2574999999997</v>
      </c>
      <c r="E502" s="82">
        <f t="shared" si="307"/>
        <v>7713.9115000000002</v>
      </c>
      <c r="F502" s="82">
        <f t="shared" si="307"/>
        <v>6688.5734999999995</v>
      </c>
      <c r="G502" s="82">
        <f t="shared" si="307"/>
        <v>5187.5075000000006</v>
      </c>
      <c r="I502" s="80"/>
      <c r="J502" s="80"/>
      <c r="K502" s="80"/>
      <c r="L502" s="80"/>
      <c r="M502" s="80"/>
    </row>
    <row r="503" spans="1:13" ht="14" hidden="1" x14ac:dyDescent="0.15">
      <c r="A503" s="32">
        <v>66</v>
      </c>
      <c r="B503" s="34"/>
      <c r="C503" s="82">
        <f t="shared" ref="C503:G503" si="308">C54*$K$4</f>
        <v>14536.283500000001</v>
      </c>
      <c r="D503" s="82">
        <f t="shared" si="308"/>
        <v>10382.673500000001</v>
      </c>
      <c r="E503" s="82">
        <f t="shared" si="308"/>
        <v>8464.4444999999996</v>
      </c>
      <c r="F503" s="82">
        <f t="shared" si="308"/>
        <v>7339.9965000000002</v>
      </c>
      <c r="G503" s="82">
        <f t="shared" si="308"/>
        <v>5692.518</v>
      </c>
      <c r="I503" s="80"/>
      <c r="J503" s="80"/>
      <c r="K503" s="80"/>
      <c r="L503" s="80"/>
      <c r="M503" s="80"/>
    </row>
    <row r="504" spans="1:13" ht="14" hidden="1" x14ac:dyDescent="0.15">
      <c r="A504" s="32">
        <v>67</v>
      </c>
      <c r="B504" s="34"/>
      <c r="C504" s="82">
        <f t="shared" ref="C504:G504" si="309">C55*$K$4</f>
        <v>15869.313</v>
      </c>
      <c r="D504" s="82">
        <f t="shared" si="309"/>
        <v>11351.248500000002</v>
      </c>
      <c r="E504" s="82">
        <f t="shared" si="309"/>
        <v>9259.1265000000003</v>
      </c>
      <c r="F504" s="82">
        <f t="shared" si="309"/>
        <v>8028.8109999999997</v>
      </c>
      <c r="G504" s="82">
        <f t="shared" si="309"/>
        <v>6226.8109999999997</v>
      </c>
      <c r="I504" s="80"/>
      <c r="J504" s="80"/>
      <c r="K504" s="80"/>
      <c r="L504" s="80"/>
      <c r="M504" s="80"/>
    </row>
    <row r="505" spans="1:13" ht="14" hidden="1" x14ac:dyDescent="0.15">
      <c r="A505" s="32">
        <v>68</v>
      </c>
      <c r="B505" s="34"/>
      <c r="C505" s="82">
        <f t="shared" ref="C505:G505" si="310">C56*$K$4</f>
        <v>17273.521499999999</v>
      </c>
      <c r="D505" s="82">
        <f t="shared" si="310"/>
        <v>12373.432999999999</v>
      </c>
      <c r="E505" s="82">
        <f t="shared" si="310"/>
        <v>10097.9575</v>
      </c>
      <c r="F505" s="82">
        <f t="shared" si="310"/>
        <v>8755.9179999999997</v>
      </c>
      <c r="G505" s="82">
        <f t="shared" si="310"/>
        <v>6790.8370000000004</v>
      </c>
      <c r="I505" s="80"/>
      <c r="J505" s="80"/>
      <c r="K505" s="80"/>
      <c r="L505" s="80"/>
      <c r="M505" s="80"/>
    </row>
    <row r="506" spans="1:13" ht="14" hidden="1" x14ac:dyDescent="0.15">
      <c r="A506" s="32">
        <v>69</v>
      </c>
      <c r="B506" s="34"/>
      <c r="C506" s="82">
        <f t="shared" ref="C506:G506" si="311">C57*$K$4</f>
        <v>18748.008000000002</v>
      </c>
      <c r="D506" s="82">
        <f t="shared" si="311"/>
        <v>13448.326000000001</v>
      </c>
      <c r="E506" s="82">
        <f t="shared" si="311"/>
        <v>10982.7395</v>
      </c>
      <c r="F506" s="82">
        <f t="shared" si="311"/>
        <v>9523.1194999999989</v>
      </c>
      <c r="G506" s="82">
        <f t="shared" si="311"/>
        <v>7385.4970000000003</v>
      </c>
      <c r="I506" s="80"/>
      <c r="J506" s="80"/>
      <c r="K506" s="80"/>
      <c r="L506" s="80"/>
      <c r="M506" s="80"/>
    </row>
    <row r="507" spans="1:13" ht="14" hidden="1" x14ac:dyDescent="0.15">
      <c r="A507" s="32">
        <v>70</v>
      </c>
      <c r="B507" s="34"/>
      <c r="C507" s="82">
        <f t="shared" ref="C507:G507" si="312">C58*$K$4</f>
        <v>20294.574500000002</v>
      </c>
      <c r="D507" s="82">
        <f t="shared" si="312"/>
        <v>14576.828500000001</v>
      </c>
      <c r="E507" s="82">
        <f t="shared" si="312"/>
        <v>11911.6705</v>
      </c>
      <c r="F507" s="82">
        <f t="shared" si="312"/>
        <v>10328.613500000001</v>
      </c>
      <c r="G507" s="82">
        <f t="shared" si="312"/>
        <v>8010.7910000000002</v>
      </c>
      <c r="I507" s="80"/>
      <c r="J507" s="80"/>
      <c r="K507" s="80"/>
      <c r="L507" s="80"/>
      <c r="M507" s="80"/>
    </row>
    <row r="508" spans="1:13" ht="14" hidden="1" x14ac:dyDescent="0.15">
      <c r="A508" s="32">
        <v>71</v>
      </c>
      <c r="B508" s="34"/>
      <c r="C508" s="82">
        <f t="shared" ref="C508:G508" si="313">C59*$K$4</f>
        <v>21912.32</v>
      </c>
      <c r="D508" s="82">
        <f t="shared" si="313"/>
        <v>15758.039499999999</v>
      </c>
      <c r="E508" s="82">
        <f t="shared" si="313"/>
        <v>12885.201000000001</v>
      </c>
      <c r="F508" s="82">
        <f t="shared" si="313"/>
        <v>11172.8505</v>
      </c>
      <c r="G508" s="82">
        <f t="shared" si="313"/>
        <v>8665.3675000000003</v>
      </c>
      <c r="I508" s="80"/>
      <c r="J508" s="80"/>
      <c r="K508" s="80"/>
      <c r="L508" s="80"/>
      <c r="M508" s="80"/>
    </row>
    <row r="509" spans="1:13" ht="14" hidden="1" x14ac:dyDescent="0.15">
      <c r="A509" s="32">
        <v>72</v>
      </c>
      <c r="B509" s="34"/>
      <c r="C509" s="82">
        <f t="shared" ref="C509:G509" si="314">C60*$K$4</f>
        <v>23600.343499999999</v>
      </c>
      <c r="D509" s="82">
        <f t="shared" si="314"/>
        <v>16993.3105</v>
      </c>
      <c r="E509" s="82">
        <f t="shared" si="314"/>
        <v>13903.331000000002</v>
      </c>
      <c r="F509" s="82">
        <f t="shared" si="314"/>
        <v>12055.380000000001</v>
      </c>
      <c r="G509" s="82">
        <f t="shared" si="314"/>
        <v>9349.6769999999997</v>
      </c>
      <c r="I509" s="80"/>
      <c r="J509" s="80"/>
      <c r="K509" s="80"/>
      <c r="L509" s="80"/>
      <c r="M509" s="80"/>
    </row>
    <row r="510" spans="1:13" ht="14" hidden="1" x14ac:dyDescent="0.15">
      <c r="A510" s="32">
        <v>73</v>
      </c>
      <c r="B510" s="34"/>
      <c r="C510" s="82">
        <f t="shared" ref="C510:G510" si="315">C61*$K$4</f>
        <v>25359.545999999998</v>
      </c>
      <c r="D510" s="82">
        <f t="shared" si="315"/>
        <v>18280.388999999999</v>
      </c>
      <c r="E510" s="82">
        <f t="shared" si="315"/>
        <v>14965.61</v>
      </c>
      <c r="F510" s="82">
        <f t="shared" si="315"/>
        <v>12976.6525</v>
      </c>
      <c r="G510" s="82">
        <f t="shared" si="315"/>
        <v>10064.17</v>
      </c>
      <c r="I510" s="80"/>
      <c r="J510" s="80"/>
      <c r="K510" s="80"/>
      <c r="L510" s="80"/>
      <c r="M510" s="80"/>
    </row>
    <row r="511" spans="1:13" ht="14" hidden="1" x14ac:dyDescent="0.15">
      <c r="A511" s="32">
        <v>74</v>
      </c>
      <c r="B511" s="34"/>
      <c r="C511" s="82">
        <f t="shared" ref="C511:G511" si="316">C62*$K$4</f>
        <v>27190.378000000001</v>
      </c>
      <c r="D511" s="82">
        <f t="shared" si="316"/>
        <v>19621.077000000001</v>
      </c>
      <c r="E511" s="82">
        <f t="shared" si="316"/>
        <v>16073.389499999999</v>
      </c>
      <c r="F511" s="82">
        <f t="shared" si="316"/>
        <v>13937.569</v>
      </c>
      <c r="G511" s="82">
        <f t="shared" si="316"/>
        <v>10809.296999999999</v>
      </c>
      <c r="I511" s="80"/>
      <c r="J511" s="80"/>
      <c r="K511" s="80"/>
      <c r="L511" s="80"/>
      <c r="M511" s="80"/>
    </row>
    <row r="512" spans="1:13" ht="14" hidden="1" x14ac:dyDescent="0.15">
      <c r="A512" s="32">
        <v>75</v>
      </c>
      <c r="B512" s="34"/>
      <c r="C512" s="82">
        <f t="shared" ref="C512:G512" si="317">C63*$K$4</f>
        <v>29091.9385</v>
      </c>
      <c r="D512" s="82">
        <f t="shared" si="317"/>
        <v>21015.374500000002</v>
      </c>
      <c r="E512" s="82">
        <f t="shared" si="317"/>
        <v>17225.768500000002</v>
      </c>
      <c r="F512" s="82">
        <f t="shared" si="317"/>
        <v>14936.327500000001</v>
      </c>
      <c r="G512" s="82">
        <f t="shared" si="317"/>
        <v>11583.7065</v>
      </c>
      <c r="I512" s="80"/>
      <c r="J512" s="80"/>
      <c r="K512" s="80"/>
      <c r="L512" s="80"/>
      <c r="M512" s="80"/>
    </row>
    <row r="513" spans="1:13" ht="14" hidden="1" x14ac:dyDescent="0.15">
      <c r="A513" s="32">
        <v>76</v>
      </c>
      <c r="B513" s="34"/>
      <c r="C513" s="82">
        <f t="shared" ref="C513:G513" si="318">C64*$K$4</f>
        <v>29091.9385</v>
      </c>
      <c r="D513" s="82">
        <f t="shared" si="318"/>
        <v>21015.374500000002</v>
      </c>
      <c r="E513" s="82">
        <f t="shared" si="318"/>
        <v>17225.768500000002</v>
      </c>
      <c r="F513" s="82">
        <f t="shared" si="318"/>
        <v>14936.327500000001</v>
      </c>
      <c r="G513" s="82">
        <f t="shared" si="318"/>
        <v>11583.7065</v>
      </c>
      <c r="I513" s="80"/>
      <c r="J513" s="80"/>
      <c r="K513" s="80"/>
      <c r="L513" s="80"/>
      <c r="M513" s="80"/>
    </row>
    <row r="514" spans="1:13" ht="14" hidden="1" x14ac:dyDescent="0.15">
      <c r="A514" s="32">
        <v>77</v>
      </c>
      <c r="B514" s="34"/>
      <c r="C514" s="82">
        <f t="shared" ref="C514:G514" si="319">C65*$K$4</f>
        <v>29091.9385</v>
      </c>
      <c r="D514" s="82">
        <f t="shared" si="319"/>
        <v>21015.374500000002</v>
      </c>
      <c r="E514" s="82">
        <f t="shared" si="319"/>
        <v>17225.768500000002</v>
      </c>
      <c r="F514" s="82">
        <f t="shared" si="319"/>
        <v>14936.327500000001</v>
      </c>
      <c r="G514" s="82">
        <f t="shared" si="319"/>
        <v>11583.7065</v>
      </c>
      <c r="I514" s="80"/>
      <c r="J514" s="80"/>
      <c r="K514" s="80"/>
      <c r="L514" s="80"/>
      <c r="M514" s="80"/>
    </row>
    <row r="515" spans="1:13" ht="14" hidden="1" x14ac:dyDescent="0.15">
      <c r="A515" s="32">
        <v>78</v>
      </c>
      <c r="B515" s="34"/>
      <c r="C515" s="82">
        <f t="shared" ref="C515:G515" si="320">C66*$K$4</f>
        <v>29091.9385</v>
      </c>
      <c r="D515" s="82">
        <f t="shared" si="320"/>
        <v>21015.374500000002</v>
      </c>
      <c r="E515" s="82">
        <f t="shared" si="320"/>
        <v>17225.768500000002</v>
      </c>
      <c r="F515" s="82">
        <f t="shared" si="320"/>
        <v>14936.327500000001</v>
      </c>
      <c r="G515" s="82">
        <f t="shared" si="320"/>
        <v>11583.7065</v>
      </c>
      <c r="I515" s="80"/>
      <c r="J515" s="80"/>
      <c r="K515" s="80"/>
      <c r="L515" s="80"/>
      <c r="M515" s="80"/>
    </row>
    <row r="516" spans="1:13" ht="14" hidden="1" x14ac:dyDescent="0.15">
      <c r="A516" s="32">
        <v>79</v>
      </c>
      <c r="B516" s="34"/>
      <c r="C516" s="82">
        <f t="shared" ref="C516:G516" si="321">C67*$K$4</f>
        <v>29091.9385</v>
      </c>
      <c r="D516" s="82">
        <f t="shared" si="321"/>
        <v>21015.374500000002</v>
      </c>
      <c r="E516" s="82">
        <f t="shared" si="321"/>
        <v>17225.768500000002</v>
      </c>
      <c r="F516" s="82">
        <f t="shared" si="321"/>
        <v>14936.327500000001</v>
      </c>
      <c r="G516" s="82">
        <f t="shared" si="321"/>
        <v>11583.7065</v>
      </c>
      <c r="I516" s="80"/>
      <c r="J516" s="80"/>
      <c r="K516" s="80"/>
      <c r="L516" s="80"/>
      <c r="M516" s="80"/>
    </row>
    <row r="517" spans="1:13" ht="14" hidden="1" x14ac:dyDescent="0.15">
      <c r="A517" s="32">
        <v>80</v>
      </c>
      <c r="B517" s="34"/>
      <c r="C517" s="82">
        <f t="shared" ref="C517:G517" si="322">C68*$K$4</f>
        <v>29091.9385</v>
      </c>
      <c r="D517" s="82">
        <f t="shared" si="322"/>
        <v>21015.374500000002</v>
      </c>
      <c r="E517" s="82">
        <f t="shared" si="322"/>
        <v>17225.768500000002</v>
      </c>
      <c r="F517" s="82">
        <f t="shared" si="322"/>
        <v>14936.327500000001</v>
      </c>
      <c r="G517" s="82">
        <f t="shared" si="322"/>
        <v>11583.7065</v>
      </c>
      <c r="I517" s="80"/>
      <c r="J517" s="80"/>
      <c r="K517" s="80"/>
      <c r="L517" s="80"/>
      <c r="M517" s="80"/>
    </row>
    <row r="518" spans="1:13" ht="14" hidden="1" x14ac:dyDescent="0.15">
      <c r="A518" s="32">
        <v>81</v>
      </c>
      <c r="B518" s="34"/>
      <c r="C518" s="82">
        <f t="shared" ref="C518:G518" si="323">C69*$K$4</f>
        <v>29091.9385</v>
      </c>
      <c r="D518" s="82">
        <f t="shared" si="323"/>
        <v>21015.374500000002</v>
      </c>
      <c r="E518" s="82">
        <f t="shared" si="323"/>
        <v>17225.768500000002</v>
      </c>
      <c r="F518" s="82">
        <f t="shared" si="323"/>
        <v>14936.327500000001</v>
      </c>
      <c r="G518" s="82">
        <f t="shared" si="323"/>
        <v>11583.7065</v>
      </c>
      <c r="I518" s="80"/>
      <c r="J518" s="80"/>
      <c r="K518" s="80"/>
      <c r="L518" s="80"/>
      <c r="M518" s="80"/>
    </row>
    <row r="519" spans="1:13" ht="14" hidden="1" x14ac:dyDescent="0.15">
      <c r="A519" s="32">
        <v>82</v>
      </c>
      <c r="B519" s="34"/>
      <c r="C519" s="82">
        <f t="shared" ref="C519:G519" si="324">C70*$K$4</f>
        <v>29091.9385</v>
      </c>
      <c r="D519" s="82">
        <f t="shared" si="324"/>
        <v>21015.374500000002</v>
      </c>
      <c r="E519" s="82">
        <f t="shared" si="324"/>
        <v>17225.768500000002</v>
      </c>
      <c r="F519" s="82">
        <f t="shared" si="324"/>
        <v>14936.327500000001</v>
      </c>
      <c r="G519" s="82">
        <f t="shared" si="324"/>
        <v>11583.7065</v>
      </c>
      <c r="I519" s="80"/>
      <c r="J519" s="80"/>
      <c r="K519" s="80"/>
      <c r="L519" s="80"/>
      <c r="M519" s="80"/>
    </row>
    <row r="520" spans="1:13" ht="14" hidden="1" x14ac:dyDescent="0.15">
      <c r="A520" s="32">
        <v>83</v>
      </c>
      <c r="B520" s="34"/>
      <c r="C520" s="82">
        <f t="shared" ref="C520:G520" si="325">C71*$K$4</f>
        <v>29091.9385</v>
      </c>
      <c r="D520" s="82">
        <f t="shared" si="325"/>
        <v>21015.374500000002</v>
      </c>
      <c r="E520" s="82">
        <f t="shared" si="325"/>
        <v>17225.768500000002</v>
      </c>
      <c r="F520" s="82">
        <f t="shared" si="325"/>
        <v>14936.327500000001</v>
      </c>
      <c r="G520" s="82">
        <f t="shared" si="325"/>
        <v>11583.7065</v>
      </c>
      <c r="I520" s="80"/>
      <c r="J520" s="80"/>
      <c r="K520" s="80"/>
      <c r="L520" s="80"/>
      <c r="M520" s="80"/>
    </row>
    <row r="521" spans="1:13" ht="14" hidden="1" x14ac:dyDescent="0.15">
      <c r="A521" s="32">
        <v>84</v>
      </c>
      <c r="B521" s="34" t="s">
        <v>3</v>
      </c>
      <c r="C521" s="82">
        <f t="shared" ref="C521:G521" si="326">C72*$K$4</f>
        <v>29091.9385</v>
      </c>
      <c r="D521" s="82">
        <f t="shared" si="326"/>
        <v>21015.374500000002</v>
      </c>
      <c r="E521" s="82">
        <f t="shared" si="326"/>
        <v>17225.768500000002</v>
      </c>
      <c r="F521" s="82">
        <f t="shared" si="326"/>
        <v>14936.327500000001</v>
      </c>
      <c r="G521" s="82">
        <f t="shared" si="326"/>
        <v>11583.7065</v>
      </c>
      <c r="I521" s="80"/>
      <c r="J521" s="80"/>
      <c r="K521" s="80"/>
      <c r="L521" s="80"/>
      <c r="M521" s="80"/>
    </row>
    <row r="522" spans="1:13" ht="14" hidden="1" x14ac:dyDescent="0.15">
      <c r="A522" s="32">
        <v>1</v>
      </c>
      <c r="B522" s="34" t="s">
        <v>4</v>
      </c>
      <c r="C522" s="82">
        <f t="shared" ref="C522:G522" si="327">C73*$K$4</f>
        <v>1504.2195000000002</v>
      </c>
      <c r="D522" s="82">
        <f t="shared" si="327"/>
        <v>1077.1455000000001</v>
      </c>
      <c r="E522" s="82">
        <f t="shared" si="327"/>
        <v>912.26250000000005</v>
      </c>
      <c r="F522" s="82">
        <f t="shared" si="327"/>
        <v>791.07799999999997</v>
      </c>
      <c r="G522" s="82">
        <f t="shared" si="327"/>
        <v>614.03150000000005</v>
      </c>
      <c r="I522" s="80"/>
      <c r="J522" s="80"/>
      <c r="K522" s="80"/>
      <c r="L522" s="80"/>
      <c r="M522" s="80"/>
    </row>
    <row r="523" spans="1:13" ht="14" hidden="1" x14ac:dyDescent="0.15">
      <c r="A523" s="32">
        <v>2</v>
      </c>
      <c r="B523" s="34" t="s">
        <v>1</v>
      </c>
      <c r="C523" s="82">
        <f t="shared" ref="C523:G523" si="328">C74*$K$4</f>
        <v>2556.5875000000001</v>
      </c>
      <c r="D523" s="82">
        <f t="shared" si="328"/>
        <v>1831.2825</v>
      </c>
      <c r="E523" s="82">
        <f t="shared" si="328"/>
        <v>1550.6210000000001</v>
      </c>
      <c r="F523" s="82">
        <f t="shared" si="328"/>
        <v>1344.2920000000001</v>
      </c>
      <c r="G523" s="82">
        <f t="shared" si="328"/>
        <v>1043.3579999999999</v>
      </c>
      <c r="I523" s="80"/>
      <c r="J523" s="80"/>
      <c r="K523" s="80"/>
      <c r="L523" s="80"/>
      <c r="M523" s="80"/>
    </row>
    <row r="524" spans="1:13" ht="15" hidden="1" thickBot="1" x14ac:dyDescent="0.2">
      <c r="A524" s="32">
        <v>3</v>
      </c>
      <c r="B524" s="34" t="s">
        <v>5</v>
      </c>
      <c r="C524" s="82">
        <f t="shared" ref="C524:G524" si="329">C75*$K$4</f>
        <v>3608.9555</v>
      </c>
      <c r="D524" s="82">
        <f t="shared" si="329"/>
        <v>2584.9690000000001</v>
      </c>
      <c r="E524" s="82">
        <f t="shared" si="329"/>
        <v>2189.4300000000003</v>
      </c>
      <c r="F524" s="82">
        <f t="shared" si="329"/>
        <v>1897.9565</v>
      </c>
      <c r="G524" s="82">
        <f t="shared" si="329"/>
        <v>1472.2339999999999</v>
      </c>
      <c r="I524" s="80"/>
      <c r="J524" s="80"/>
      <c r="K524" s="80"/>
      <c r="L524" s="80"/>
      <c r="M524" s="80"/>
    </row>
    <row r="525" spans="1:13" ht="14" hidden="1" thickBot="1" x14ac:dyDescent="0.2">
      <c r="A525" s="37"/>
      <c r="B525" s="37"/>
      <c r="C525" s="37"/>
      <c r="D525" s="37"/>
      <c r="E525" s="37"/>
      <c r="F525" s="37"/>
      <c r="G525" s="37"/>
    </row>
    <row r="526" spans="1:13" ht="18" hidden="1" x14ac:dyDescent="0.2">
      <c r="A526" s="226" t="s">
        <v>17</v>
      </c>
      <c r="B526" s="227"/>
      <c r="C526" s="227"/>
      <c r="D526" s="227"/>
      <c r="E526" s="227"/>
      <c r="F526" s="227"/>
      <c r="G526" s="228"/>
    </row>
    <row r="527" spans="1:13" ht="18" hidden="1" x14ac:dyDescent="0.2">
      <c r="A527" s="220" t="s">
        <v>11</v>
      </c>
      <c r="B527" s="221"/>
      <c r="C527" s="221"/>
      <c r="D527" s="221"/>
      <c r="E527" s="221"/>
      <c r="F527" s="221"/>
      <c r="G527" s="222"/>
    </row>
    <row r="528" spans="1:13" hidden="1" x14ac:dyDescent="0.15">
      <c r="A528" s="223" t="s">
        <v>0</v>
      </c>
      <c r="B528" s="224"/>
      <c r="C528" s="224"/>
      <c r="D528" s="224"/>
      <c r="E528" s="224"/>
      <c r="F528" s="224"/>
      <c r="G528" s="225"/>
    </row>
    <row r="529" spans="1:12" hidden="1" x14ac:dyDescent="0.15">
      <c r="A529" s="32" t="s">
        <v>2</v>
      </c>
      <c r="B529" s="33" t="s">
        <v>2</v>
      </c>
      <c r="C529" s="52">
        <v>2000</v>
      </c>
      <c r="D529" s="52">
        <v>3500</v>
      </c>
      <c r="E529" s="77">
        <v>5000</v>
      </c>
      <c r="F529" s="75"/>
      <c r="G529" s="76"/>
    </row>
    <row r="530" spans="1:12" ht="14" hidden="1" x14ac:dyDescent="0.15">
      <c r="A530" s="32">
        <v>18</v>
      </c>
      <c r="B530" s="34"/>
      <c r="C530" s="82">
        <f>C155*$K$4</f>
        <v>1730.8316000000002</v>
      </c>
      <c r="D530" s="82">
        <f t="shared" ref="D530:F530" si="330">D155*$K$4</f>
        <v>1469.4144000000001</v>
      </c>
      <c r="E530" s="82">
        <f t="shared" si="330"/>
        <v>1274.4592</v>
      </c>
      <c r="F530" s="82">
        <f t="shared" si="330"/>
        <v>947.78840000000002</v>
      </c>
      <c r="G530" s="82">
        <v>0</v>
      </c>
      <c r="I530" s="80"/>
      <c r="J530" s="80"/>
      <c r="K530" s="80"/>
      <c r="L530" s="80"/>
    </row>
    <row r="531" spans="1:12" ht="14" hidden="1" x14ac:dyDescent="0.15">
      <c r="A531" s="32">
        <v>19</v>
      </c>
      <c r="B531" s="34"/>
      <c r="C531" s="82">
        <f t="shared" ref="C531:F531" si="331">C156*$K$4</f>
        <v>1752.5828000000001</v>
      </c>
      <c r="D531" s="82">
        <f t="shared" si="331"/>
        <v>1485.1236000000001</v>
      </c>
      <c r="E531" s="82">
        <f t="shared" si="331"/>
        <v>1286.5432000000001</v>
      </c>
      <c r="F531" s="82">
        <f t="shared" si="331"/>
        <v>957.4556</v>
      </c>
      <c r="G531" s="82">
        <v>0</v>
      </c>
      <c r="I531" s="80"/>
      <c r="J531" s="80"/>
      <c r="K531" s="80"/>
      <c r="L531" s="80"/>
    </row>
    <row r="532" spans="1:12" ht="14" hidden="1" x14ac:dyDescent="0.15">
      <c r="A532" s="32">
        <v>20</v>
      </c>
      <c r="B532" s="34"/>
      <c r="C532" s="82">
        <f t="shared" ref="C532:F532" si="332">C157*$K$4</f>
        <v>1774.3340000000003</v>
      </c>
      <c r="D532" s="82">
        <f t="shared" si="332"/>
        <v>1501.2356</v>
      </c>
      <c r="E532" s="82">
        <f t="shared" si="332"/>
        <v>1299.4328000000003</v>
      </c>
      <c r="F532" s="82">
        <f t="shared" si="332"/>
        <v>966.72</v>
      </c>
      <c r="G532" s="82">
        <v>0</v>
      </c>
      <c r="I532" s="80"/>
      <c r="J532" s="80"/>
      <c r="K532" s="80"/>
      <c r="L532" s="80"/>
    </row>
    <row r="533" spans="1:12" ht="14" hidden="1" x14ac:dyDescent="0.15">
      <c r="A533" s="32">
        <v>21</v>
      </c>
      <c r="B533" s="34"/>
      <c r="C533" s="82">
        <f t="shared" ref="C533:F533" si="333">C158*$K$4</f>
        <v>1796.4880000000001</v>
      </c>
      <c r="D533" s="82">
        <f t="shared" si="333"/>
        <v>1518.1532000000002</v>
      </c>
      <c r="E533" s="82">
        <f t="shared" si="333"/>
        <v>1312.7252000000001</v>
      </c>
      <c r="F533" s="82">
        <f t="shared" si="333"/>
        <v>976.79000000000008</v>
      </c>
      <c r="G533" s="82">
        <v>0</v>
      </c>
      <c r="I533" s="80"/>
      <c r="J533" s="80"/>
      <c r="K533" s="80"/>
      <c r="L533" s="80"/>
    </row>
    <row r="534" spans="1:12" ht="14" hidden="1" x14ac:dyDescent="0.15">
      <c r="A534" s="32">
        <v>22</v>
      </c>
      <c r="B534" s="34"/>
      <c r="C534" s="82">
        <f t="shared" ref="C534:F534" si="334">C159*$K$4</f>
        <v>1819.4476000000002</v>
      </c>
      <c r="D534" s="82">
        <f t="shared" si="334"/>
        <v>1535.4736</v>
      </c>
      <c r="E534" s="82">
        <f t="shared" si="334"/>
        <v>1326.4204</v>
      </c>
      <c r="F534" s="82">
        <f t="shared" si="334"/>
        <v>986.45720000000006</v>
      </c>
      <c r="G534" s="82">
        <v>0</v>
      </c>
      <c r="I534" s="80"/>
      <c r="J534" s="80"/>
      <c r="K534" s="80"/>
      <c r="L534" s="80"/>
    </row>
    <row r="535" spans="1:12" ht="14" hidden="1" x14ac:dyDescent="0.15">
      <c r="A535" s="32">
        <v>23</v>
      </c>
      <c r="B535" s="34"/>
      <c r="C535" s="82">
        <f t="shared" ref="C535:F535" si="335">C160*$K$4</f>
        <v>1843.6156000000001</v>
      </c>
      <c r="D535" s="82">
        <f t="shared" si="335"/>
        <v>1554.0024000000001</v>
      </c>
      <c r="E535" s="82">
        <f t="shared" si="335"/>
        <v>1341.3240000000001</v>
      </c>
      <c r="F535" s="82">
        <f t="shared" si="335"/>
        <v>997.73560000000009</v>
      </c>
      <c r="G535" s="82">
        <v>0</v>
      </c>
      <c r="I535" s="80"/>
      <c r="J535" s="80"/>
      <c r="K535" s="80"/>
      <c r="L535" s="80"/>
    </row>
    <row r="536" spans="1:12" ht="14" hidden="1" x14ac:dyDescent="0.15">
      <c r="A536" s="32">
        <v>24</v>
      </c>
      <c r="B536" s="34"/>
      <c r="C536" s="82">
        <f t="shared" ref="C536:F536" si="336">C161*$K$4</f>
        <v>1868.9920000000002</v>
      </c>
      <c r="D536" s="82">
        <f t="shared" si="336"/>
        <v>1573.7396000000001</v>
      </c>
      <c r="E536" s="82">
        <f t="shared" si="336"/>
        <v>1356.2276000000002</v>
      </c>
      <c r="F536" s="82">
        <f t="shared" si="336"/>
        <v>1009.014</v>
      </c>
      <c r="G536" s="82">
        <v>0</v>
      </c>
      <c r="I536" s="80"/>
      <c r="J536" s="80"/>
      <c r="K536" s="80"/>
      <c r="L536" s="80"/>
    </row>
    <row r="537" spans="1:12" ht="14" hidden="1" x14ac:dyDescent="0.15">
      <c r="A537" s="32">
        <v>25</v>
      </c>
      <c r="B537" s="34"/>
      <c r="C537" s="82">
        <f t="shared" ref="C537:F537" si="337">C162*$K$4</f>
        <v>1894.3684000000003</v>
      </c>
      <c r="D537" s="82">
        <f t="shared" si="337"/>
        <v>1592.2684000000002</v>
      </c>
      <c r="E537" s="82">
        <f t="shared" si="337"/>
        <v>1371.5340000000001</v>
      </c>
      <c r="F537" s="82">
        <f t="shared" si="337"/>
        <v>1020.2924</v>
      </c>
      <c r="G537" s="82">
        <v>0</v>
      </c>
      <c r="I537" s="80"/>
      <c r="J537" s="80"/>
      <c r="K537" s="80"/>
      <c r="L537" s="80"/>
    </row>
    <row r="538" spans="1:12" ht="14" hidden="1" x14ac:dyDescent="0.15">
      <c r="A538" s="32">
        <v>26</v>
      </c>
      <c r="B538" s="34"/>
      <c r="C538" s="82">
        <f t="shared" ref="C538:F538" si="338">C163*$K$4</f>
        <v>1931.8288000000002</v>
      </c>
      <c r="D538" s="82">
        <f t="shared" si="338"/>
        <v>1620.8672000000001</v>
      </c>
      <c r="E538" s="82">
        <f t="shared" si="338"/>
        <v>1394.0908000000002</v>
      </c>
      <c r="F538" s="82">
        <f t="shared" si="338"/>
        <v>1037.21</v>
      </c>
      <c r="G538" s="82">
        <v>0</v>
      </c>
      <c r="I538" s="80"/>
      <c r="J538" s="80"/>
      <c r="K538" s="80"/>
      <c r="L538" s="80"/>
    </row>
    <row r="539" spans="1:12" ht="14" hidden="1" x14ac:dyDescent="0.15">
      <c r="A539" s="32">
        <v>27</v>
      </c>
      <c r="B539" s="34"/>
      <c r="C539" s="82">
        <f t="shared" ref="C539:F539" si="339">C164*$K$4</f>
        <v>1970.4976000000001</v>
      </c>
      <c r="D539" s="82">
        <f t="shared" si="339"/>
        <v>1650.6744000000001</v>
      </c>
      <c r="E539" s="82">
        <f t="shared" si="339"/>
        <v>1418.6616000000001</v>
      </c>
      <c r="F539" s="82">
        <f t="shared" si="339"/>
        <v>1055.336</v>
      </c>
      <c r="G539" s="82">
        <v>0</v>
      </c>
      <c r="I539" s="80"/>
      <c r="J539" s="80"/>
      <c r="K539" s="80"/>
      <c r="L539" s="80"/>
    </row>
    <row r="540" spans="1:12" ht="14" hidden="1" x14ac:dyDescent="0.15">
      <c r="A540" s="32">
        <v>28</v>
      </c>
      <c r="B540" s="34"/>
      <c r="C540" s="82">
        <f t="shared" ref="C540:F540" si="340">C165*$K$4</f>
        <v>2010.7776000000001</v>
      </c>
      <c r="D540" s="82">
        <f t="shared" si="340"/>
        <v>1682.0928000000001</v>
      </c>
      <c r="E540" s="82">
        <f t="shared" si="340"/>
        <v>1443.2324000000001</v>
      </c>
      <c r="F540" s="82">
        <f t="shared" si="340"/>
        <v>1073.8648000000001</v>
      </c>
      <c r="G540" s="82">
        <v>0</v>
      </c>
      <c r="I540" s="80"/>
      <c r="J540" s="80"/>
      <c r="K540" s="80"/>
      <c r="L540" s="80"/>
    </row>
    <row r="541" spans="1:12" ht="14" hidden="1" x14ac:dyDescent="0.15">
      <c r="A541" s="32">
        <v>29</v>
      </c>
      <c r="B541" s="34"/>
      <c r="C541" s="82">
        <f t="shared" ref="C541:F541" si="341">C166*$K$4</f>
        <v>2052.6687999999999</v>
      </c>
      <c r="D541" s="82">
        <f t="shared" si="341"/>
        <v>1713.5112000000001</v>
      </c>
      <c r="E541" s="82">
        <f t="shared" si="341"/>
        <v>1469.4144000000001</v>
      </c>
      <c r="F541" s="82">
        <f t="shared" si="341"/>
        <v>1093.1992</v>
      </c>
      <c r="G541" s="82">
        <v>0</v>
      </c>
      <c r="I541" s="80"/>
      <c r="J541" s="80"/>
      <c r="K541" s="80"/>
      <c r="L541" s="80"/>
    </row>
    <row r="542" spans="1:12" ht="14" hidden="1" x14ac:dyDescent="0.15">
      <c r="A542" s="32">
        <v>30</v>
      </c>
      <c r="B542" s="34"/>
      <c r="C542" s="82">
        <f t="shared" ref="C542:F542" si="342">C167*$K$4</f>
        <v>2096.1712000000002</v>
      </c>
      <c r="D542" s="82">
        <f t="shared" si="342"/>
        <v>1747.3464000000001</v>
      </c>
      <c r="E542" s="82">
        <f t="shared" si="342"/>
        <v>1497.2076000000002</v>
      </c>
      <c r="F542" s="82">
        <f t="shared" si="342"/>
        <v>1113.7420000000002</v>
      </c>
      <c r="G542" s="82">
        <v>0</v>
      </c>
      <c r="I542" s="80"/>
      <c r="J542" s="80"/>
      <c r="K542" s="80"/>
      <c r="L542" s="80"/>
    </row>
    <row r="543" spans="1:12" ht="14" hidden="1" x14ac:dyDescent="0.15">
      <c r="A543" s="32">
        <v>31</v>
      </c>
      <c r="B543" s="34"/>
      <c r="C543" s="82">
        <f t="shared" ref="C543:F543" si="343">C168*$K$4</f>
        <v>2140.8820000000001</v>
      </c>
      <c r="D543" s="82">
        <f t="shared" si="343"/>
        <v>1782.7928000000002</v>
      </c>
      <c r="E543" s="82">
        <f t="shared" si="343"/>
        <v>1524.598</v>
      </c>
      <c r="F543" s="82">
        <f t="shared" si="343"/>
        <v>1134.2847999999999</v>
      </c>
      <c r="G543" s="82">
        <v>0</v>
      </c>
      <c r="I543" s="80"/>
      <c r="J543" s="80"/>
      <c r="K543" s="80"/>
      <c r="L543" s="80"/>
    </row>
    <row r="544" spans="1:12" ht="14" hidden="1" x14ac:dyDescent="0.15">
      <c r="A544" s="32">
        <v>32</v>
      </c>
      <c r="B544" s="34"/>
      <c r="C544" s="82">
        <f t="shared" ref="C544:F544" si="344">C169*$K$4</f>
        <v>2187.6068000000005</v>
      </c>
      <c r="D544" s="82">
        <f t="shared" si="344"/>
        <v>1818.2392</v>
      </c>
      <c r="E544" s="82">
        <f t="shared" si="344"/>
        <v>1554.4052000000001</v>
      </c>
      <c r="F544" s="82">
        <f t="shared" si="344"/>
        <v>1156.4388000000001</v>
      </c>
      <c r="G544" s="82">
        <v>0</v>
      </c>
      <c r="I544" s="80"/>
      <c r="J544" s="80"/>
      <c r="K544" s="80"/>
      <c r="L544" s="80"/>
    </row>
    <row r="545" spans="1:12" ht="14" hidden="1" x14ac:dyDescent="0.15">
      <c r="A545" s="32">
        <v>33</v>
      </c>
      <c r="B545" s="34"/>
      <c r="C545" s="82">
        <f t="shared" ref="C545:F545" si="345">C170*$K$4</f>
        <v>2235.1372000000001</v>
      </c>
      <c r="D545" s="82">
        <f t="shared" si="345"/>
        <v>1856.1024</v>
      </c>
      <c r="E545" s="82">
        <f t="shared" si="345"/>
        <v>1585.018</v>
      </c>
      <c r="F545" s="82">
        <f t="shared" si="345"/>
        <v>1178.9956</v>
      </c>
      <c r="G545" s="82">
        <v>0</v>
      </c>
      <c r="I545" s="80"/>
      <c r="J545" s="80"/>
      <c r="K545" s="80"/>
      <c r="L545" s="80"/>
    </row>
    <row r="546" spans="1:12" ht="14" hidden="1" x14ac:dyDescent="0.15">
      <c r="A546" s="32">
        <v>34</v>
      </c>
      <c r="B546" s="34"/>
      <c r="C546" s="82">
        <f t="shared" ref="C546:F546" si="346">C171*$K$4</f>
        <v>2285.0844000000002</v>
      </c>
      <c r="D546" s="82">
        <f t="shared" si="346"/>
        <v>1895.1740000000002</v>
      </c>
      <c r="E546" s="82">
        <f t="shared" si="346"/>
        <v>1617.2420000000002</v>
      </c>
      <c r="F546" s="82">
        <f t="shared" si="346"/>
        <v>1203.1636000000001</v>
      </c>
      <c r="G546" s="82">
        <v>0</v>
      </c>
      <c r="I546" s="80"/>
      <c r="J546" s="80"/>
      <c r="K546" s="80"/>
      <c r="L546" s="80"/>
    </row>
    <row r="547" spans="1:12" ht="14" hidden="1" x14ac:dyDescent="0.15">
      <c r="A547" s="32">
        <v>35</v>
      </c>
      <c r="B547" s="34"/>
      <c r="C547" s="82">
        <f t="shared" ref="C547:F547" si="347">C172*$K$4</f>
        <v>2336.2400000000002</v>
      </c>
      <c r="D547" s="82">
        <f t="shared" si="347"/>
        <v>1935.0512000000001</v>
      </c>
      <c r="E547" s="82">
        <f t="shared" si="347"/>
        <v>1649.8688000000002</v>
      </c>
      <c r="F547" s="82">
        <f t="shared" si="347"/>
        <v>1227.3316</v>
      </c>
      <c r="G547" s="82">
        <v>0</v>
      </c>
      <c r="I547" s="80"/>
      <c r="J547" s="80"/>
      <c r="K547" s="80"/>
      <c r="L547" s="80"/>
    </row>
    <row r="548" spans="1:12" ht="14" hidden="1" x14ac:dyDescent="0.15">
      <c r="A548" s="32">
        <v>36</v>
      </c>
      <c r="B548" s="34"/>
      <c r="C548" s="82">
        <f t="shared" ref="C548:F548" si="348">C173*$K$4</f>
        <v>2388.6040000000003</v>
      </c>
      <c r="D548" s="82">
        <f t="shared" si="348"/>
        <v>1976.5396000000003</v>
      </c>
      <c r="E548" s="82">
        <f t="shared" si="348"/>
        <v>1683.3012000000001</v>
      </c>
      <c r="F548" s="82">
        <f t="shared" si="348"/>
        <v>1251.9023999999999</v>
      </c>
      <c r="G548" s="82">
        <v>0</v>
      </c>
      <c r="I548" s="80"/>
      <c r="J548" s="80"/>
      <c r="K548" s="80"/>
      <c r="L548" s="80"/>
    </row>
    <row r="549" spans="1:12" ht="14" hidden="1" x14ac:dyDescent="0.15">
      <c r="A549" s="32">
        <v>37</v>
      </c>
      <c r="B549" s="34"/>
      <c r="C549" s="82">
        <f t="shared" ref="C549:F549" si="349">C174*$K$4</f>
        <v>2442.5792000000001</v>
      </c>
      <c r="D549" s="82">
        <f t="shared" si="349"/>
        <v>2019.2364000000002</v>
      </c>
      <c r="E549" s="82">
        <f t="shared" si="349"/>
        <v>1721.5672000000002</v>
      </c>
      <c r="F549" s="82">
        <f t="shared" si="349"/>
        <v>1280.9040000000002</v>
      </c>
      <c r="G549" s="82">
        <v>0</v>
      </c>
      <c r="I549" s="80"/>
      <c r="J549" s="80"/>
      <c r="K549" s="80"/>
      <c r="L549" s="80"/>
    </row>
    <row r="550" spans="1:12" ht="14" hidden="1" x14ac:dyDescent="0.15">
      <c r="A550" s="32">
        <v>38</v>
      </c>
      <c r="B550" s="34"/>
      <c r="C550" s="82">
        <f t="shared" ref="C550:F550" si="350">C175*$K$4</f>
        <v>2497.7628000000004</v>
      </c>
      <c r="D550" s="82">
        <f t="shared" si="350"/>
        <v>2063.1416000000004</v>
      </c>
      <c r="E550" s="82">
        <f t="shared" si="350"/>
        <v>1765.4724000000001</v>
      </c>
      <c r="F550" s="82">
        <f t="shared" si="350"/>
        <v>1313.1279999999999</v>
      </c>
      <c r="G550" s="82">
        <v>0</v>
      </c>
      <c r="I550" s="80"/>
      <c r="J550" s="80"/>
      <c r="K550" s="80"/>
      <c r="L550" s="80"/>
    </row>
    <row r="551" spans="1:12" ht="14" hidden="1" x14ac:dyDescent="0.15">
      <c r="A551" s="32">
        <v>39</v>
      </c>
      <c r="B551" s="34"/>
      <c r="C551" s="82">
        <f t="shared" ref="C551:F551" si="351">C176*$K$4</f>
        <v>2555.7660000000001</v>
      </c>
      <c r="D551" s="82">
        <f t="shared" si="351"/>
        <v>2109.0608000000002</v>
      </c>
      <c r="E551" s="82">
        <f t="shared" si="351"/>
        <v>1810.586</v>
      </c>
      <c r="F551" s="82">
        <f t="shared" si="351"/>
        <v>1346.9632000000001</v>
      </c>
      <c r="G551" s="82">
        <v>0</v>
      </c>
      <c r="I551" s="80"/>
      <c r="J551" s="80"/>
      <c r="K551" s="80"/>
      <c r="L551" s="80"/>
    </row>
    <row r="552" spans="1:12" ht="14" hidden="1" x14ac:dyDescent="0.15">
      <c r="A552" s="32">
        <v>40</v>
      </c>
      <c r="B552" s="34"/>
      <c r="C552" s="82">
        <f t="shared" ref="C552:F552" si="352">C177*$K$4</f>
        <v>2613.7692000000002</v>
      </c>
      <c r="D552" s="82">
        <f t="shared" si="352"/>
        <v>2155.3828000000003</v>
      </c>
      <c r="E552" s="82">
        <f t="shared" si="352"/>
        <v>1856.5052000000001</v>
      </c>
      <c r="F552" s="82">
        <f t="shared" si="352"/>
        <v>1381.6040000000003</v>
      </c>
      <c r="G552" s="82">
        <v>0</v>
      </c>
      <c r="I552" s="80"/>
      <c r="J552" s="80"/>
      <c r="K552" s="80"/>
      <c r="L552" s="80"/>
    </row>
    <row r="553" spans="1:12" ht="14" hidden="1" x14ac:dyDescent="0.15">
      <c r="A553" s="32">
        <v>41</v>
      </c>
      <c r="B553" s="34"/>
      <c r="C553" s="82">
        <f t="shared" ref="C553:F553" si="353">C178*$K$4</f>
        <v>2674.1892000000003</v>
      </c>
      <c r="D553" s="82">
        <f t="shared" si="353"/>
        <v>2202.9132</v>
      </c>
      <c r="E553" s="82">
        <f t="shared" si="353"/>
        <v>1904.4384000000002</v>
      </c>
      <c r="F553" s="82">
        <f t="shared" si="353"/>
        <v>1417.0504000000001</v>
      </c>
      <c r="G553" s="82">
        <v>0</v>
      </c>
      <c r="I553" s="80"/>
      <c r="J553" s="80"/>
      <c r="K553" s="80"/>
      <c r="L553" s="80"/>
    </row>
    <row r="554" spans="1:12" ht="14" hidden="1" x14ac:dyDescent="0.15">
      <c r="A554" s="32">
        <v>42</v>
      </c>
      <c r="B554" s="34"/>
      <c r="C554" s="82">
        <f t="shared" ref="C554:F554" si="354">C179*$K$4</f>
        <v>2736.6232000000005</v>
      </c>
      <c r="D554" s="82">
        <f t="shared" si="354"/>
        <v>2252.4576000000002</v>
      </c>
      <c r="E554" s="82">
        <f t="shared" si="354"/>
        <v>1953.1772000000003</v>
      </c>
      <c r="F554" s="82">
        <f t="shared" si="354"/>
        <v>1453.3024</v>
      </c>
      <c r="G554" s="82">
        <v>0</v>
      </c>
      <c r="I554" s="80"/>
      <c r="J554" s="80"/>
      <c r="K554" s="80"/>
      <c r="L554" s="80"/>
    </row>
    <row r="555" spans="1:12" ht="14" hidden="1" x14ac:dyDescent="0.15">
      <c r="A555" s="32">
        <v>43</v>
      </c>
      <c r="B555" s="34"/>
      <c r="C555" s="82">
        <f t="shared" ref="C555:F555" si="355">C180*$K$4</f>
        <v>2799.0572000000002</v>
      </c>
      <c r="D555" s="82">
        <f t="shared" si="355"/>
        <v>2302.8076000000001</v>
      </c>
      <c r="E555" s="82">
        <f t="shared" si="355"/>
        <v>2002.7216000000003</v>
      </c>
      <c r="F555" s="82">
        <f t="shared" si="355"/>
        <v>1489.9572000000003</v>
      </c>
      <c r="G555" s="82">
        <v>0</v>
      </c>
      <c r="I555" s="80"/>
      <c r="J555" s="80"/>
      <c r="K555" s="80"/>
      <c r="L555" s="80"/>
    </row>
    <row r="556" spans="1:12" ht="14" hidden="1" x14ac:dyDescent="0.15">
      <c r="A556" s="32">
        <v>44</v>
      </c>
      <c r="B556" s="34"/>
      <c r="C556" s="82">
        <f t="shared" ref="C556:F556" si="356">C181*$K$4</f>
        <v>2864.3107999999997</v>
      </c>
      <c r="D556" s="82">
        <f t="shared" si="356"/>
        <v>2354.366</v>
      </c>
      <c r="E556" s="82">
        <f t="shared" si="356"/>
        <v>2053.8772000000004</v>
      </c>
      <c r="F556" s="82">
        <f t="shared" si="356"/>
        <v>1527.8204000000001</v>
      </c>
      <c r="G556" s="82">
        <v>0</v>
      </c>
      <c r="I556" s="80"/>
      <c r="J556" s="80"/>
      <c r="K556" s="80"/>
      <c r="L556" s="80"/>
    </row>
    <row r="557" spans="1:12" ht="14" hidden="1" x14ac:dyDescent="0.15">
      <c r="A557" s="32">
        <v>45</v>
      </c>
      <c r="B557" s="34"/>
      <c r="C557" s="82">
        <f t="shared" ref="C557:F557" si="357">C182*$K$4</f>
        <v>2931.1756000000005</v>
      </c>
      <c r="D557" s="82">
        <f t="shared" si="357"/>
        <v>2407.5356000000002</v>
      </c>
      <c r="E557" s="82">
        <f t="shared" si="357"/>
        <v>2106.2411999999999</v>
      </c>
      <c r="F557" s="82">
        <f t="shared" si="357"/>
        <v>1567.2947999999999</v>
      </c>
      <c r="G557" s="82">
        <v>0</v>
      </c>
      <c r="I557" s="80"/>
      <c r="J557" s="80"/>
      <c r="K557" s="80"/>
      <c r="L557" s="80"/>
    </row>
    <row r="558" spans="1:12" ht="14" hidden="1" x14ac:dyDescent="0.15">
      <c r="A558" s="32">
        <v>46</v>
      </c>
      <c r="B558" s="34"/>
      <c r="C558" s="82">
        <f t="shared" ref="C558:F558" si="358">C183*$K$4</f>
        <v>2998.846</v>
      </c>
      <c r="D558" s="82">
        <f t="shared" si="358"/>
        <v>2461.9135999999999</v>
      </c>
      <c r="E558" s="82">
        <f t="shared" si="358"/>
        <v>2160.6192000000001</v>
      </c>
      <c r="F558" s="82">
        <f t="shared" si="358"/>
        <v>1606.7692</v>
      </c>
      <c r="G558" s="82">
        <v>0</v>
      </c>
      <c r="I558" s="80"/>
      <c r="J558" s="80"/>
      <c r="K558" s="80"/>
      <c r="L558" s="80"/>
    </row>
    <row r="559" spans="1:12" ht="14" hidden="1" x14ac:dyDescent="0.15">
      <c r="A559" s="32">
        <v>47</v>
      </c>
      <c r="B559" s="34"/>
      <c r="C559" s="82">
        <f t="shared" ref="C559:F559" si="359">C184*$K$4</f>
        <v>3068.9332000000004</v>
      </c>
      <c r="D559" s="82">
        <f t="shared" si="359"/>
        <v>2517.5</v>
      </c>
      <c r="E559" s="82">
        <f t="shared" si="359"/>
        <v>2215.4</v>
      </c>
      <c r="F559" s="82">
        <f t="shared" si="359"/>
        <v>1647.8548000000001</v>
      </c>
      <c r="G559" s="82">
        <v>0</v>
      </c>
      <c r="I559" s="80"/>
      <c r="J559" s="80"/>
      <c r="K559" s="80"/>
      <c r="L559" s="80"/>
    </row>
    <row r="560" spans="1:12" ht="14" hidden="1" x14ac:dyDescent="0.15">
      <c r="A560" s="32">
        <v>48</v>
      </c>
      <c r="B560" s="34"/>
      <c r="C560" s="82">
        <f t="shared" ref="C560:F560" si="360">C185*$K$4</f>
        <v>3139.4232000000006</v>
      </c>
      <c r="D560" s="82">
        <f t="shared" si="360"/>
        <v>2574.2948000000001</v>
      </c>
      <c r="E560" s="82">
        <f t="shared" si="360"/>
        <v>2271.7919999999999</v>
      </c>
      <c r="F560" s="82">
        <f t="shared" si="360"/>
        <v>1689.7460000000001</v>
      </c>
      <c r="G560" s="82">
        <v>0</v>
      </c>
      <c r="I560" s="80"/>
      <c r="J560" s="80"/>
      <c r="K560" s="80"/>
      <c r="L560" s="80"/>
    </row>
    <row r="561" spans="1:12" ht="14" hidden="1" x14ac:dyDescent="0.15">
      <c r="A561" s="32">
        <v>49</v>
      </c>
      <c r="B561" s="34"/>
      <c r="C561" s="82">
        <f t="shared" ref="C561:F561" si="361">C186*$K$4</f>
        <v>3211.9272000000001</v>
      </c>
      <c r="D561" s="82">
        <f t="shared" si="361"/>
        <v>2632.2980000000002</v>
      </c>
      <c r="E561" s="82">
        <f t="shared" si="361"/>
        <v>2328.9895999999999</v>
      </c>
      <c r="F561" s="82">
        <f t="shared" si="361"/>
        <v>1732.0400000000002</v>
      </c>
      <c r="G561" s="82">
        <v>0</v>
      </c>
      <c r="I561" s="80"/>
      <c r="J561" s="80"/>
      <c r="K561" s="80"/>
      <c r="L561" s="80"/>
    </row>
    <row r="562" spans="1:12" ht="14" hidden="1" x14ac:dyDescent="0.15">
      <c r="A562" s="32">
        <v>50</v>
      </c>
      <c r="B562" s="34"/>
      <c r="C562" s="82">
        <f t="shared" ref="C562:F562" si="362">C187*$K$4</f>
        <v>3286.0424000000003</v>
      </c>
      <c r="D562" s="82">
        <f t="shared" si="362"/>
        <v>2692.3152</v>
      </c>
      <c r="E562" s="82">
        <f t="shared" si="362"/>
        <v>2386.9928000000004</v>
      </c>
      <c r="F562" s="82">
        <f t="shared" si="362"/>
        <v>1775.9452000000001</v>
      </c>
      <c r="G562" s="82">
        <v>0</v>
      </c>
      <c r="I562" s="80"/>
      <c r="J562" s="80"/>
      <c r="K562" s="80"/>
      <c r="L562" s="80"/>
    </row>
    <row r="563" spans="1:12" ht="14" hidden="1" x14ac:dyDescent="0.15">
      <c r="A563" s="32">
        <v>51</v>
      </c>
      <c r="B563" s="34"/>
      <c r="C563" s="82">
        <f t="shared" ref="C563:F563" si="363">C188*$K$4</f>
        <v>3361.7688000000003</v>
      </c>
      <c r="D563" s="82">
        <f t="shared" si="363"/>
        <v>2753.1380000000004</v>
      </c>
      <c r="E563" s="82">
        <f t="shared" si="363"/>
        <v>2446.6071999999999</v>
      </c>
      <c r="F563" s="82">
        <f t="shared" si="363"/>
        <v>1820.2532000000001</v>
      </c>
      <c r="G563" s="82">
        <v>0</v>
      </c>
      <c r="I563" s="80"/>
      <c r="J563" s="80"/>
      <c r="K563" s="80"/>
      <c r="L563" s="80"/>
    </row>
    <row r="564" spans="1:12" ht="14" hidden="1" x14ac:dyDescent="0.15">
      <c r="A564" s="32">
        <v>52</v>
      </c>
      <c r="B564" s="34"/>
      <c r="C564" s="82">
        <f t="shared" ref="C564:F564" si="364">C189*$K$4</f>
        <v>3439.1064000000001</v>
      </c>
      <c r="D564" s="82">
        <f t="shared" si="364"/>
        <v>2815.1692000000003</v>
      </c>
      <c r="E564" s="82">
        <f t="shared" si="364"/>
        <v>2508.2356000000004</v>
      </c>
      <c r="F564" s="82">
        <f t="shared" si="364"/>
        <v>1865.7696000000001</v>
      </c>
      <c r="G564" s="82">
        <v>0</v>
      </c>
      <c r="I564" s="80"/>
      <c r="J564" s="80"/>
      <c r="K564" s="80"/>
      <c r="L564" s="80"/>
    </row>
    <row r="565" spans="1:12" ht="14" hidden="1" x14ac:dyDescent="0.15">
      <c r="A565" s="32">
        <v>53</v>
      </c>
      <c r="B565" s="34"/>
      <c r="C565" s="82">
        <f t="shared" ref="C565:F565" si="365">C190*$K$4</f>
        <v>3517.6523999999999</v>
      </c>
      <c r="D565" s="82">
        <f t="shared" si="365"/>
        <v>2879.2144000000003</v>
      </c>
      <c r="E565" s="82">
        <f t="shared" si="365"/>
        <v>2570.6696000000002</v>
      </c>
      <c r="F565" s="82">
        <f t="shared" si="365"/>
        <v>1912.0916000000002</v>
      </c>
      <c r="G565" s="82">
        <v>0</v>
      </c>
      <c r="I565" s="80"/>
      <c r="J565" s="80"/>
      <c r="K565" s="80"/>
      <c r="L565" s="80"/>
    </row>
    <row r="566" spans="1:12" ht="14" hidden="1" x14ac:dyDescent="0.15">
      <c r="A566" s="32">
        <v>54</v>
      </c>
      <c r="B566" s="34"/>
      <c r="C566" s="82">
        <f t="shared" ref="C566:F566" si="366">C191*$K$4</f>
        <v>3597.4068000000002</v>
      </c>
      <c r="D566" s="82">
        <f t="shared" si="366"/>
        <v>2943.6624000000002</v>
      </c>
      <c r="E566" s="82">
        <f t="shared" si="366"/>
        <v>2633.9092000000005</v>
      </c>
      <c r="F566" s="82">
        <f t="shared" si="366"/>
        <v>1959.2192</v>
      </c>
      <c r="G566" s="82">
        <v>0</v>
      </c>
      <c r="I566" s="80"/>
      <c r="J566" s="80"/>
      <c r="K566" s="80"/>
      <c r="L566" s="80"/>
    </row>
    <row r="567" spans="1:12" ht="14" hidden="1" x14ac:dyDescent="0.15">
      <c r="A567" s="32">
        <v>55</v>
      </c>
      <c r="B567" s="34"/>
      <c r="C567" s="82">
        <f t="shared" ref="C567:F567" si="367">C192*$K$4</f>
        <v>3679.5780000000004</v>
      </c>
      <c r="D567" s="82">
        <f t="shared" si="367"/>
        <v>3009.3188</v>
      </c>
      <c r="E567" s="82">
        <f t="shared" si="367"/>
        <v>2698.76</v>
      </c>
      <c r="F567" s="82">
        <f t="shared" si="367"/>
        <v>2007.5552000000002</v>
      </c>
      <c r="G567" s="82">
        <v>0</v>
      </c>
      <c r="I567" s="80"/>
      <c r="J567" s="80"/>
      <c r="K567" s="80"/>
      <c r="L567" s="80"/>
    </row>
    <row r="568" spans="1:12" ht="14" hidden="1" x14ac:dyDescent="0.15">
      <c r="A568" s="32">
        <v>56</v>
      </c>
      <c r="B568" s="34"/>
      <c r="C568" s="82">
        <f t="shared" ref="C568:F568" si="368">C193*$K$4</f>
        <v>3762.9576000000002</v>
      </c>
      <c r="D568" s="82">
        <f t="shared" si="368"/>
        <v>3076.9892000000004</v>
      </c>
      <c r="E568" s="82">
        <f t="shared" si="368"/>
        <v>2764.8192000000004</v>
      </c>
      <c r="F568" s="82">
        <f t="shared" si="368"/>
        <v>2057.0996</v>
      </c>
      <c r="G568" s="82">
        <v>0</v>
      </c>
      <c r="I568" s="80"/>
      <c r="J568" s="80"/>
      <c r="K568" s="80"/>
      <c r="L568" s="80"/>
    </row>
    <row r="569" spans="1:12" ht="14" hidden="1" x14ac:dyDescent="0.15">
      <c r="A569" s="32">
        <v>57</v>
      </c>
      <c r="B569" s="34"/>
      <c r="C569" s="82">
        <f t="shared" ref="C569:F569" si="369">C194*$K$4</f>
        <v>3847.1428000000005</v>
      </c>
      <c r="D569" s="82">
        <f t="shared" si="369"/>
        <v>3145.0624000000003</v>
      </c>
      <c r="E569" s="82">
        <f t="shared" si="369"/>
        <v>2831.2811999999999</v>
      </c>
      <c r="F569" s="82">
        <f t="shared" si="369"/>
        <v>2105.8384000000001</v>
      </c>
      <c r="G569" s="82">
        <v>0</v>
      </c>
      <c r="I569" s="80"/>
      <c r="J569" s="80"/>
      <c r="K569" s="80"/>
      <c r="L569" s="80"/>
    </row>
    <row r="570" spans="1:12" ht="14" hidden="1" x14ac:dyDescent="0.15">
      <c r="A570" s="32">
        <v>58</v>
      </c>
      <c r="B570" s="34"/>
      <c r="C570" s="82">
        <f t="shared" ref="C570:F570" si="370">C195*$K$4</f>
        <v>3933.7447999999999</v>
      </c>
      <c r="D570" s="82">
        <f t="shared" si="370"/>
        <v>3215.1496000000002</v>
      </c>
      <c r="E570" s="82">
        <f t="shared" si="370"/>
        <v>2899.3544000000006</v>
      </c>
      <c r="F570" s="82">
        <f t="shared" si="370"/>
        <v>2156.9940000000001</v>
      </c>
      <c r="G570" s="82">
        <v>0</v>
      </c>
      <c r="I570" s="80"/>
      <c r="J570" s="80"/>
      <c r="K570" s="80"/>
      <c r="L570" s="80"/>
    </row>
    <row r="571" spans="1:12" ht="14" hidden="1" x14ac:dyDescent="0.15">
      <c r="A571" s="32">
        <v>59</v>
      </c>
      <c r="B571" s="34"/>
      <c r="C571" s="82">
        <f t="shared" ref="C571:F571" si="371">C196*$K$4</f>
        <v>4022.3607999999999</v>
      </c>
      <c r="D571" s="82">
        <f t="shared" si="371"/>
        <v>3286.4452000000001</v>
      </c>
      <c r="E571" s="82">
        <f t="shared" si="371"/>
        <v>2969.8444000000004</v>
      </c>
      <c r="F571" s="82">
        <f t="shared" si="371"/>
        <v>2208.9552000000003</v>
      </c>
      <c r="G571" s="82">
        <v>0</v>
      </c>
      <c r="I571" s="80"/>
      <c r="J571" s="80"/>
      <c r="K571" s="80"/>
      <c r="L571" s="80"/>
    </row>
    <row r="572" spans="1:12" ht="14" hidden="1" x14ac:dyDescent="0.15">
      <c r="A572" s="32">
        <v>60</v>
      </c>
      <c r="B572" s="34"/>
      <c r="C572" s="82">
        <f t="shared" ref="C572:F572" si="372">C197*$K$4</f>
        <v>4111.7824000000001</v>
      </c>
      <c r="D572" s="82">
        <f t="shared" si="372"/>
        <v>3358.5464000000002</v>
      </c>
      <c r="E572" s="82">
        <f t="shared" si="372"/>
        <v>3040.3344000000002</v>
      </c>
      <c r="F572" s="82">
        <f t="shared" si="372"/>
        <v>2261.3192000000004</v>
      </c>
      <c r="G572" s="82">
        <v>0</v>
      </c>
      <c r="I572" s="80"/>
      <c r="J572" s="80"/>
      <c r="K572" s="80"/>
      <c r="L572" s="80"/>
    </row>
    <row r="573" spans="1:12" ht="14" hidden="1" x14ac:dyDescent="0.15">
      <c r="A573" s="32">
        <v>61</v>
      </c>
      <c r="B573" s="34"/>
      <c r="C573" s="82">
        <f t="shared" ref="C573:F573" si="373">C198*$K$4</f>
        <v>4581.8500000000004</v>
      </c>
      <c r="D573" s="82">
        <f t="shared" si="373"/>
        <v>3741.2064</v>
      </c>
      <c r="E573" s="82">
        <f t="shared" si="373"/>
        <v>3412.5216000000005</v>
      </c>
      <c r="F573" s="82">
        <f t="shared" si="373"/>
        <v>2538.8483999999999</v>
      </c>
      <c r="G573" s="82">
        <v>0</v>
      </c>
      <c r="I573" s="80"/>
      <c r="J573" s="80"/>
      <c r="K573" s="80"/>
      <c r="L573" s="80"/>
    </row>
    <row r="574" spans="1:12" ht="14" hidden="1" x14ac:dyDescent="0.15">
      <c r="A574" s="32">
        <v>62</v>
      </c>
      <c r="B574" s="34"/>
      <c r="C574" s="82">
        <f t="shared" ref="C574:F574" si="374">C199*$K$4</f>
        <v>5090.9892</v>
      </c>
      <c r="D574" s="82">
        <f t="shared" si="374"/>
        <v>4154.8820000000005</v>
      </c>
      <c r="E574" s="82">
        <f t="shared" si="374"/>
        <v>3816.53</v>
      </c>
      <c r="F574" s="82">
        <f t="shared" si="374"/>
        <v>2838.5316000000003</v>
      </c>
      <c r="G574" s="82">
        <v>0</v>
      </c>
      <c r="I574" s="80"/>
      <c r="J574" s="80"/>
      <c r="K574" s="80"/>
      <c r="L574" s="80"/>
    </row>
    <row r="575" spans="1:12" ht="14" hidden="1" x14ac:dyDescent="0.15">
      <c r="A575" s="32">
        <v>63</v>
      </c>
      <c r="B575" s="34"/>
      <c r="C575" s="82">
        <f t="shared" ref="C575:F575" si="375">C200*$K$4</f>
        <v>5637.9916000000003</v>
      </c>
      <c r="D575" s="82">
        <f t="shared" si="375"/>
        <v>4601.5871999999999</v>
      </c>
      <c r="E575" s="82">
        <f t="shared" si="375"/>
        <v>4250.3456000000006</v>
      </c>
      <c r="F575" s="82">
        <f t="shared" si="375"/>
        <v>3161.5772000000002</v>
      </c>
      <c r="G575" s="82">
        <v>0</v>
      </c>
      <c r="I575" s="80"/>
      <c r="J575" s="80"/>
      <c r="K575" s="80"/>
      <c r="L575" s="80"/>
    </row>
    <row r="576" spans="1:12" ht="14" hidden="1" x14ac:dyDescent="0.15">
      <c r="A576" s="32">
        <v>64</v>
      </c>
      <c r="B576" s="34"/>
      <c r="C576" s="82">
        <f t="shared" ref="C576:F576" si="376">C201*$K$4</f>
        <v>6223.6628000000001</v>
      </c>
      <c r="D576" s="82">
        <f t="shared" si="376"/>
        <v>5080.9192000000003</v>
      </c>
      <c r="E576" s="82">
        <f t="shared" si="376"/>
        <v>4715.1768000000002</v>
      </c>
      <c r="F576" s="82">
        <f t="shared" si="376"/>
        <v>3507.1795999999999</v>
      </c>
      <c r="G576" s="82">
        <v>0</v>
      </c>
      <c r="I576" s="80"/>
      <c r="J576" s="80"/>
      <c r="K576" s="80"/>
      <c r="L576" s="80"/>
    </row>
    <row r="577" spans="1:12" ht="14" hidden="1" x14ac:dyDescent="0.15">
      <c r="A577" s="32">
        <v>65</v>
      </c>
      <c r="B577" s="34"/>
      <c r="C577" s="82">
        <f t="shared" ref="C577:F577" si="377">C202*$K$4</f>
        <v>6847.6</v>
      </c>
      <c r="D577" s="82">
        <f t="shared" si="377"/>
        <v>5592.0724</v>
      </c>
      <c r="E577" s="82">
        <f t="shared" si="377"/>
        <v>5210.6208000000006</v>
      </c>
      <c r="F577" s="82">
        <f t="shared" si="377"/>
        <v>3875.7416000000003</v>
      </c>
      <c r="G577" s="82">
        <v>0</v>
      </c>
      <c r="I577" s="80"/>
      <c r="J577" s="80"/>
      <c r="K577" s="80"/>
      <c r="L577" s="80"/>
    </row>
    <row r="578" spans="1:12" ht="14" hidden="1" x14ac:dyDescent="0.15">
      <c r="A578" s="32">
        <v>66</v>
      </c>
      <c r="B578" s="34"/>
      <c r="C578" s="82">
        <f t="shared" ref="C578:F578" si="378">C203*$K$4</f>
        <v>7509.8032000000003</v>
      </c>
      <c r="D578" s="82">
        <f t="shared" si="378"/>
        <v>6136.6580000000004</v>
      </c>
      <c r="E578" s="82">
        <f t="shared" si="378"/>
        <v>5737.0804000000007</v>
      </c>
      <c r="F578" s="82">
        <f t="shared" si="378"/>
        <v>4267.2632000000003</v>
      </c>
      <c r="G578" s="82">
        <v>0</v>
      </c>
      <c r="I578" s="80"/>
      <c r="J578" s="80"/>
      <c r="K578" s="80"/>
      <c r="L578" s="80"/>
    </row>
    <row r="579" spans="1:12" ht="14" hidden="1" x14ac:dyDescent="0.15">
      <c r="A579" s="32">
        <v>67</v>
      </c>
      <c r="B579" s="34"/>
      <c r="C579" s="82">
        <f t="shared" ref="C579:F579" si="379">C204*$K$4</f>
        <v>8210.2723999999998</v>
      </c>
      <c r="D579" s="82">
        <f t="shared" si="379"/>
        <v>6712.6620000000003</v>
      </c>
      <c r="E579" s="82">
        <f t="shared" si="379"/>
        <v>6294.1528000000008</v>
      </c>
      <c r="F579" s="82">
        <f t="shared" si="379"/>
        <v>4681.7443999999996</v>
      </c>
      <c r="G579" s="82">
        <v>0</v>
      </c>
      <c r="I579" s="80"/>
      <c r="J579" s="80"/>
      <c r="K579" s="80"/>
      <c r="L579" s="80"/>
    </row>
    <row r="580" spans="1:12" ht="14" hidden="1" x14ac:dyDescent="0.15">
      <c r="A580" s="32">
        <v>68</v>
      </c>
      <c r="B580" s="34"/>
      <c r="C580" s="82">
        <f t="shared" ref="C580:F580" si="380">C205*$K$4</f>
        <v>8949.8132000000005</v>
      </c>
      <c r="D580" s="82">
        <f t="shared" si="380"/>
        <v>7321.2928000000002</v>
      </c>
      <c r="E580" s="82">
        <f t="shared" si="380"/>
        <v>6880.6296000000002</v>
      </c>
      <c r="F580" s="82">
        <f t="shared" si="380"/>
        <v>5118.3796000000002</v>
      </c>
      <c r="G580" s="82">
        <v>0</v>
      </c>
      <c r="I580" s="80"/>
      <c r="J580" s="80"/>
      <c r="K580" s="80"/>
      <c r="L580" s="80"/>
    </row>
    <row r="581" spans="1:12" ht="14" hidden="1" x14ac:dyDescent="0.15">
      <c r="A581" s="32">
        <v>69</v>
      </c>
      <c r="B581" s="34"/>
      <c r="C581" s="82">
        <f t="shared" ref="C581:F581" si="381">C206*$K$4</f>
        <v>9726.8144000000011</v>
      </c>
      <c r="D581" s="82">
        <f t="shared" si="381"/>
        <v>7961.3420000000006</v>
      </c>
      <c r="E581" s="82">
        <f t="shared" si="381"/>
        <v>7499.3304000000007</v>
      </c>
      <c r="F581" s="82">
        <f t="shared" si="381"/>
        <v>5578.3771999999999</v>
      </c>
      <c r="G581" s="82">
        <v>0</v>
      </c>
      <c r="I581" s="80"/>
      <c r="J581" s="80"/>
      <c r="K581" s="80"/>
      <c r="L581" s="80"/>
    </row>
    <row r="582" spans="1:12" ht="14" hidden="1" x14ac:dyDescent="0.15">
      <c r="A582" s="32">
        <v>70</v>
      </c>
      <c r="B582" s="34"/>
      <c r="C582" s="82">
        <f t="shared" ref="C582:F582" si="382">C207*$K$4</f>
        <v>10542.887200000001</v>
      </c>
      <c r="D582" s="82">
        <f t="shared" si="382"/>
        <v>8636.0320000000011</v>
      </c>
      <c r="E582" s="82">
        <f t="shared" si="382"/>
        <v>8149.0468000000001</v>
      </c>
      <c r="F582" s="82">
        <f t="shared" si="382"/>
        <v>6061.3343999999997</v>
      </c>
      <c r="G582" s="82">
        <v>0</v>
      </c>
      <c r="I582" s="80"/>
      <c r="J582" s="80"/>
      <c r="K582" s="80"/>
      <c r="L582" s="80"/>
    </row>
    <row r="583" spans="1:12" ht="14" hidden="1" x14ac:dyDescent="0.15">
      <c r="A583" s="32">
        <v>71</v>
      </c>
      <c r="B583" s="34"/>
      <c r="C583" s="82">
        <f t="shared" ref="C583:F583" si="383">C208*$K$4</f>
        <v>11397.6288</v>
      </c>
      <c r="D583" s="82">
        <f t="shared" si="383"/>
        <v>9340.9320000000007</v>
      </c>
      <c r="E583" s="82">
        <f t="shared" si="383"/>
        <v>8827.7648000000008</v>
      </c>
      <c r="F583" s="82">
        <f t="shared" si="383"/>
        <v>6566.8484000000008</v>
      </c>
      <c r="G583" s="82">
        <v>0</v>
      </c>
      <c r="I583" s="80"/>
      <c r="J583" s="80"/>
      <c r="K583" s="80"/>
      <c r="L583" s="80"/>
    </row>
    <row r="584" spans="1:12" ht="14" hidden="1" x14ac:dyDescent="0.15">
      <c r="A584" s="32">
        <v>72</v>
      </c>
      <c r="B584" s="34"/>
      <c r="C584" s="82">
        <f t="shared" ref="C584:F584" si="384">C209*$K$4</f>
        <v>12290.636400000001</v>
      </c>
      <c r="D584" s="82">
        <f t="shared" si="384"/>
        <v>10079.2644</v>
      </c>
      <c r="E584" s="82">
        <f t="shared" si="384"/>
        <v>9538.7068000000017</v>
      </c>
      <c r="F584" s="82">
        <f t="shared" si="384"/>
        <v>7095.3220000000001</v>
      </c>
      <c r="G584" s="82">
        <v>0</v>
      </c>
      <c r="I584" s="80"/>
      <c r="J584" s="80"/>
      <c r="K584" s="80"/>
      <c r="L584" s="80"/>
    </row>
    <row r="585" spans="1:12" ht="14" hidden="1" x14ac:dyDescent="0.15">
      <c r="A585" s="32">
        <v>73</v>
      </c>
      <c r="B585" s="34"/>
      <c r="C585" s="82">
        <f t="shared" ref="C585:F585" si="385">C210*$K$4</f>
        <v>13221.1044</v>
      </c>
      <c r="D585" s="82">
        <f t="shared" si="385"/>
        <v>10850.223599999999</v>
      </c>
      <c r="E585" s="82">
        <f t="shared" si="385"/>
        <v>10279.456</v>
      </c>
      <c r="F585" s="82">
        <f t="shared" si="385"/>
        <v>7646.3524000000007</v>
      </c>
      <c r="G585" s="82">
        <v>0</v>
      </c>
      <c r="I585" s="80"/>
      <c r="J585" s="80"/>
      <c r="K585" s="80"/>
      <c r="L585" s="80"/>
    </row>
    <row r="586" spans="1:12" ht="14" hidden="1" x14ac:dyDescent="0.15">
      <c r="A586" s="32">
        <v>74</v>
      </c>
      <c r="B586" s="34"/>
      <c r="C586" s="82">
        <f t="shared" ref="C586:F586" si="386">C211*$K$4</f>
        <v>14191.046800000002</v>
      </c>
      <c r="D586" s="82">
        <f t="shared" si="386"/>
        <v>11652.601200000001</v>
      </c>
      <c r="E586" s="82">
        <f t="shared" si="386"/>
        <v>11050.817999999999</v>
      </c>
      <c r="F586" s="82">
        <f t="shared" si="386"/>
        <v>8220.3423999999995</v>
      </c>
      <c r="G586" s="82">
        <v>0</v>
      </c>
      <c r="I586" s="80"/>
      <c r="J586" s="80"/>
      <c r="K586" s="80"/>
      <c r="L586" s="80"/>
    </row>
    <row r="587" spans="1:12" ht="14" hidden="1" x14ac:dyDescent="0.15">
      <c r="A587" s="32">
        <v>75</v>
      </c>
      <c r="B587" s="34"/>
      <c r="C587" s="82">
        <f t="shared" ref="C587:F587" si="387">C212*$K$4</f>
        <v>15199.255200000001</v>
      </c>
      <c r="D587" s="82">
        <f t="shared" si="387"/>
        <v>12488.4112</v>
      </c>
      <c r="E587" s="82">
        <f t="shared" si="387"/>
        <v>11854.001200000001</v>
      </c>
      <c r="F587" s="82">
        <f t="shared" si="387"/>
        <v>8817.6948000000011</v>
      </c>
      <c r="G587" s="82">
        <v>0</v>
      </c>
      <c r="I587" s="80"/>
      <c r="J587" s="80"/>
      <c r="K587" s="80"/>
      <c r="L587" s="80"/>
    </row>
    <row r="588" spans="1:12" ht="14" hidden="1" x14ac:dyDescent="0.15">
      <c r="A588" s="32">
        <v>76</v>
      </c>
      <c r="B588" s="34"/>
      <c r="C588" s="82">
        <f t="shared" ref="C588:F588" si="388">C213*$K$4</f>
        <v>15199.255200000001</v>
      </c>
      <c r="D588" s="82">
        <f t="shared" si="388"/>
        <v>12488.4112</v>
      </c>
      <c r="E588" s="82">
        <f t="shared" si="388"/>
        <v>11854.001200000001</v>
      </c>
      <c r="F588" s="82">
        <f t="shared" si="388"/>
        <v>8817.6948000000011</v>
      </c>
      <c r="G588" s="82">
        <v>0</v>
      </c>
      <c r="I588" s="80"/>
      <c r="J588" s="80"/>
      <c r="K588" s="80"/>
      <c r="L588" s="80"/>
    </row>
    <row r="589" spans="1:12" ht="14" hidden="1" x14ac:dyDescent="0.15">
      <c r="A589" s="32">
        <v>77</v>
      </c>
      <c r="B589" s="34"/>
      <c r="C589" s="82">
        <f t="shared" ref="C589:F589" si="389">C214*$K$4</f>
        <v>15199.255200000001</v>
      </c>
      <c r="D589" s="82">
        <f t="shared" si="389"/>
        <v>12488.4112</v>
      </c>
      <c r="E589" s="82">
        <f t="shared" si="389"/>
        <v>11854.001200000001</v>
      </c>
      <c r="F589" s="82">
        <f t="shared" si="389"/>
        <v>8817.6948000000011</v>
      </c>
      <c r="G589" s="82">
        <v>0</v>
      </c>
      <c r="I589" s="80"/>
      <c r="J589" s="80"/>
      <c r="K589" s="80"/>
      <c r="L589" s="80"/>
    </row>
    <row r="590" spans="1:12" ht="14" hidden="1" x14ac:dyDescent="0.15">
      <c r="A590" s="32">
        <v>78</v>
      </c>
      <c r="B590" s="34"/>
      <c r="C590" s="82">
        <f t="shared" ref="C590:F590" si="390">C215*$K$4</f>
        <v>15199.255200000001</v>
      </c>
      <c r="D590" s="82">
        <f t="shared" si="390"/>
        <v>12488.4112</v>
      </c>
      <c r="E590" s="82">
        <f t="shared" si="390"/>
        <v>11854.001200000001</v>
      </c>
      <c r="F590" s="82">
        <f t="shared" si="390"/>
        <v>8817.6948000000011</v>
      </c>
      <c r="G590" s="82">
        <v>0</v>
      </c>
      <c r="I590" s="80"/>
      <c r="J590" s="80"/>
      <c r="K590" s="80"/>
      <c r="L590" s="80"/>
    </row>
    <row r="591" spans="1:12" ht="14" hidden="1" x14ac:dyDescent="0.15">
      <c r="A591" s="32">
        <v>79</v>
      </c>
      <c r="B591" s="34"/>
      <c r="C591" s="82">
        <f t="shared" ref="C591:F591" si="391">C216*$K$4</f>
        <v>15199.255200000001</v>
      </c>
      <c r="D591" s="82">
        <f t="shared" si="391"/>
        <v>12488.4112</v>
      </c>
      <c r="E591" s="82">
        <f t="shared" si="391"/>
        <v>11854.001200000001</v>
      </c>
      <c r="F591" s="82">
        <f t="shared" si="391"/>
        <v>8817.6948000000011</v>
      </c>
      <c r="G591" s="82">
        <v>0</v>
      </c>
      <c r="I591" s="80"/>
      <c r="J591" s="80"/>
      <c r="K591" s="80"/>
      <c r="L591" s="80"/>
    </row>
    <row r="592" spans="1:12" ht="14" hidden="1" x14ac:dyDescent="0.15">
      <c r="A592" s="32">
        <v>80</v>
      </c>
      <c r="B592" s="34"/>
      <c r="C592" s="82">
        <f t="shared" ref="C592:F592" si="392">C217*$K$4</f>
        <v>15199.255200000001</v>
      </c>
      <c r="D592" s="82">
        <f t="shared" si="392"/>
        <v>12488.4112</v>
      </c>
      <c r="E592" s="82">
        <f t="shared" si="392"/>
        <v>11854.001200000001</v>
      </c>
      <c r="F592" s="82">
        <f t="shared" si="392"/>
        <v>8817.6948000000011</v>
      </c>
      <c r="G592" s="82">
        <v>0</v>
      </c>
      <c r="I592" s="80"/>
      <c r="J592" s="80"/>
      <c r="K592" s="80"/>
      <c r="L592" s="80"/>
    </row>
    <row r="593" spans="1:12" ht="14" hidden="1" x14ac:dyDescent="0.15">
      <c r="A593" s="32">
        <v>81</v>
      </c>
      <c r="B593" s="34"/>
      <c r="C593" s="82">
        <f t="shared" ref="C593:F593" si="393">C218*$K$4</f>
        <v>15199.255200000001</v>
      </c>
      <c r="D593" s="82">
        <f t="shared" si="393"/>
        <v>12488.4112</v>
      </c>
      <c r="E593" s="82">
        <f t="shared" si="393"/>
        <v>11854.001200000001</v>
      </c>
      <c r="F593" s="82">
        <f t="shared" si="393"/>
        <v>8817.6948000000011</v>
      </c>
      <c r="G593" s="82">
        <v>0</v>
      </c>
      <c r="I593" s="80"/>
      <c r="J593" s="80"/>
      <c r="K593" s="80"/>
      <c r="L593" s="80"/>
    </row>
    <row r="594" spans="1:12" ht="14" hidden="1" x14ac:dyDescent="0.15">
      <c r="A594" s="32">
        <v>82</v>
      </c>
      <c r="B594" s="34"/>
      <c r="C594" s="82">
        <f t="shared" ref="C594:F594" si="394">C219*$K$4</f>
        <v>15199.255200000001</v>
      </c>
      <c r="D594" s="82">
        <f t="shared" si="394"/>
        <v>12488.4112</v>
      </c>
      <c r="E594" s="82">
        <f t="shared" si="394"/>
        <v>11854.001200000001</v>
      </c>
      <c r="F594" s="82">
        <f t="shared" si="394"/>
        <v>8817.6948000000011</v>
      </c>
      <c r="G594" s="82">
        <v>0</v>
      </c>
      <c r="I594" s="80"/>
      <c r="J594" s="80"/>
      <c r="K594" s="80"/>
      <c r="L594" s="80"/>
    </row>
    <row r="595" spans="1:12" ht="14" hidden="1" x14ac:dyDescent="0.15">
      <c r="A595" s="32">
        <v>83</v>
      </c>
      <c r="B595" s="34"/>
      <c r="C595" s="82">
        <f t="shared" ref="C595:F595" si="395">C220*$K$4</f>
        <v>15199.255200000001</v>
      </c>
      <c r="D595" s="82">
        <f t="shared" si="395"/>
        <v>12488.4112</v>
      </c>
      <c r="E595" s="82">
        <f t="shared" si="395"/>
        <v>11854.001200000001</v>
      </c>
      <c r="F595" s="82">
        <f t="shared" si="395"/>
        <v>8817.6948000000011</v>
      </c>
      <c r="G595" s="82">
        <v>0</v>
      </c>
      <c r="I595" s="80"/>
      <c r="J595" s="80"/>
      <c r="K595" s="80"/>
      <c r="L595" s="80"/>
    </row>
    <row r="596" spans="1:12" ht="14" hidden="1" x14ac:dyDescent="0.15">
      <c r="A596" s="32">
        <v>84</v>
      </c>
      <c r="B596" s="34" t="s">
        <v>3</v>
      </c>
      <c r="C596" s="82">
        <f t="shared" ref="C596:F596" si="396">C221*$K$4</f>
        <v>15199.255200000001</v>
      </c>
      <c r="D596" s="82">
        <f t="shared" si="396"/>
        <v>12488.4112</v>
      </c>
      <c r="E596" s="82">
        <f t="shared" si="396"/>
        <v>11854.001200000001</v>
      </c>
      <c r="F596" s="82">
        <f t="shared" si="396"/>
        <v>8817.6948000000011</v>
      </c>
      <c r="G596" s="82">
        <v>0</v>
      </c>
      <c r="I596" s="80"/>
      <c r="J596" s="80"/>
      <c r="K596" s="80"/>
      <c r="L596" s="80"/>
    </row>
    <row r="597" spans="1:12" ht="14" hidden="1" x14ac:dyDescent="0.15">
      <c r="A597" s="32">
        <v>1</v>
      </c>
      <c r="B597" s="34" t="s">
        <v>4</v>
      </c>
      <c r="C597" s="82">
        <f t="shared" ref="C597:F597" si="397">C222*$K$4</f>
        <v>779.41800000000001</v>
      </c>
      <c r="D597" s="82">
        <f t="shared" si="397"/>
        <v>661.39760000000012</v>
      </c>
      <c r="E597" s="82">
        <f t="shared" si="397"/>
        <v>573.99</v>
      </c>
      <c r="F597" s="82">
        <f t="shared" si="397"/>
        <v>426.56520000000006</v>
      </c>
      <c r="G597" s="82">
        <v>0</v>
      </c>
      <c r="I597" s="80"/>
      <c r="J597" s="80"/>
      <c r="K597" s="80"/>
      <c r="L597" s="80"/>
    </row>
    <row r="598" spans="1:12" ht="14" hidden="1" x14ac:dyDescent="0.15">
      <c r="A598" s="32">
        <v>2</v>
      </c>
      <c r="B598" s="34" t="s">
        <v>1</v>
      </c>
      <c r="C598" s="82">
        <f t="shared" ref="C598:F598" si="398">C223*$K$4</f>
        <v>1324.8091999999999</v>
      </c>
      <c r="D598" s="82">
        <f t="shared" si="398"/>
        <v>1123.8120000000001</v>
      </c>
      <c r="E598" s="82">
        <f t="shared" si="398"/>
        <v>974.77600000000007</v>
      </c>
      <c r="F598" s="82">
        <f t="shared" si="398"/>
        <v>725.04000000000008</v>
      </c>
      <c r="G598" s="82">
        <v>0</v>
      </c>
      <c r="I598" s="80"/>
      <c r="J598" s="80"/>
      <c r="K598" s="80"/>
      <c r="L598" s="80"/>
    </row>
    <row r="599" spans="1:12" ht="15" hidden="1" thickBot="1" x14ac:dyDescent="0.2">
      <c r="A599" s="35">
        <v>3</v>
      </c>
      <c r="B599" s="36" t="s">
        <v>5</v>
      </c>
      <c r="C599" s="82">
        <f t="shared" ref="C599:F599" si="399">C224*$K$4</f>
        <v>1869.3948</v>
      </c>
      <c r="D599" s="82">
        <f t="shared" si="399"/>
        <v>1587.4348</v>
      </c>
      <c r="E599" s="82">
        <f t="shared" si="399"/>
        <v>1376.3676</v>
      </c>
      <c r="F599" s="82">
        <f t="shared" si="399"/>
        <v>1023.5148000000002</v>
      </c>
      <c r="G599" s="82">
        <v>0</v>
      </c>
      <c r="I599" s="80"/>
      <c r="J599" s="80"/>
      <c r="K599" s="80"/>
      <c r="L599" s="80"/>
    </row>
    <row r="600" spans="1:12" ht="14" hidden="1" thickBot="1" x14ac:dyDescent="0.2">
      <c r="A600" s="31"/>
      <c r="B600" s="31"/>
      <c r="C600" s="31"/>
      <c r="D600" s="31"/>
      <c r="E600" s="31"/>
      <c r="F600" s="31"/>
      <c r="G600" s="31"/>
    </row>
    <row r="601" spans="1:12" ht="18" hidden="1" x14ac:dyDescent="0.2">
      <c r="A601" s="226" t="s">
        <v>19</v>
      </c>
      <c r="B601" s="227"/>
      <c r="C601" s="227"/>
      <c r="D601" s="227"/>
      <c r="E601" s="227"/>
      <c r="F601" s="227"/>
      <c r="G601" s="228"/>
    </row>
    <row r="602" spans="1:12" ht="18" hidden="1" x14ac:dyDescent="0.2">
      <c r="A602" s="220" t="s">
        <v>11</v>
      </c>
      <c r="B602" s="221"/>
      <c r="C602" s="221"/>
      <c r="D602" s="221"/>
      <c r="E602" s="221"/>
      <c r="F602" s="221"/>
      <c r="G602" s="222"/>
    </row>
    <row r="603" spans="1:12" hidden="1" x14ac:dyDescent="0.15">
      <c r="A603" s="223" t="s">
        <v>0</v>
      </c>
      <c r="B603" s="224"/>
      <c r="C603" s="224"/>
      <c r="D603" s="224"/>
      <c r="E603" s="224"/>
      <c r="F603" s="224"/>
      <c r="G603" s="225"/>
    </row>
    <row r="604" spans="1:12" hidden="1" x14ac:dyDescent="0.15">
      <c r="A604" s="32" t="s">
        <v>2</v>
      </c>
      <c r="B604" s="33" t="s">
        <v>2</v>
      </c>
      <c r="C604" s="52">
        <v>2000</v>
      </c>
      <c r="D604" s="52">
        <v>3500</v>
      </c>
      <c r="E604" s="77">
        <v>5000</v>
      </c>
      <c r="F604" s="75"/>
      <c r="G604" s="76"/>
    </row>
    <row r="605" spans="1:12" ht="14" hidden="1" x14ac:dyDescent="0.15">
      <c r="A605" s="32">
        <v>18</v>
      </c>
      <c r="B605" s="34"/>
      <c r="C605" s="82">
        <f>C305*$K$4</f>
        <v>1163.2864000000002</v>
      </c>
      <c r="D605" s="82">
        <f t="shared" ref="D605:F605" si="400">D305*$K$4</f>
        <v>991.69360000000006</v>
      </c>
      <c r="E605" s="82">
        <f t="shared" si="400"/>
        <v>898.64679999999998</v>
      </c>
      <c r="F605" s="82">
        <f t="shared" si="400"/>
        <v>668.64800000000002</v>
      </c>
      <c r="G605" s="82">
        <v>0</v>
      </c>
      <c r="I605" s="80"/>
      <c r="J605" s="80"/>
      <c r="K605" s="80"/>
      <c r="L605" s="80"/>
    </row>
    <row r="606" spans="1:12" ht="14" hidden="1" x14ac:dyDescent="0.15">
      <c r="A606" s="32">
        <v>19</v>
      </c>
      <c r="B606" s="34"/>
      <c r="C606" s="82">
        <f t="shared" ref="C606:F606" si="401">C306*$K$4</f>
        <v>1179.3984000000003</v>
      </c>
      <c r="D606" s="82">
        <f t="shared" si="401"/>
        <v>1003.3748000000001</v>
      </c>
      <c r="E606" s="82">
        <f t="shared" si="401"/>
        <v>908.71680000000003</v>
      </c>
      <c r="F606" s="82">
        <f t="shared" si="401"/>
        <v>675.89840000000004</v>
      </c>
      <c r="G606" s="82">
        <v>0</v>
      </c>
      <c r="I606" s="80"/>
      <c r="J606" s="80"/>
      <c r="K606" s="80"/>
      <c r="L606" s="80"/>
    </row>
    <row r="607" spans="1:12" ht="14" hidden="1" x14ac:dyDescent="0.15">
      <c r="A607" s="32">
        <v>20</v>
      </c>
      <c r="B607" s="34"/>
      <c r="C607" s="82">
        <f t="shared" ref="C607:F607" si="402">C307*$K$4</f>
        <v>1197.1215999999999</v>
      </c>
      <c r="D607" s="82">
        <f t="shared" si="402"/>
        <v>1016.2644</v>
      </c>
      <c r="E607" s="82">
        <f t="shared" si="402"/>
        <v>919.5924</v>
      </c>
      <c r="F607" s="82">
        <f t="shared" si="402"/>
        <v>683.95440000000008</v>
      </c>
      <c r="G607" s="82">
        <v>0</v>
      </c>
      <c r="I607" s="80"/>
      <c r="J607" s="80"/>
      <c r="K607" s="80"/>
      <c r="L607" s="80"/>
    </row>
    <row r="608" spans="1:12" ht="14" hidden="1" x14ac:dyDescent="0.15">
      <c r="A608" s="32">
        <v>21</v>
      </c>
      <c r="B608" s="34"/>
      <c r="C608" s="82">
        <f t="shared" ref="C608:F608" si="403">C308*$K$4</f>
        <v>1214.442</v>
      </c>
      <c r="D608" s="82">
        <f t="shared" si="403"/>
        <v>1029.154</v>
      </c>
      <c r="E608" s="82">
        <f t="shared" si="403"/>
        <v>930.0652</v>
      </c>
      <c r="F608" s="82">
        <f t="shared" si="403"/>
        <v>692.01040000000012</v>
      </c>
      <c r="G608" s="82">
        <v>0</v>
      </c>
      <c r="I608" s="80"/>
      <c r="J608" s="80"/>
      <c r="K608" s="80"/>
      <c r="L608" s="80"/>
    </row>
    <row r="609" spans="1:12" ht="14" hidden="1" x14ac:dyDescent="0.15">
      <c r="A609" s="32">
        <v>22</v>
      </c>
      <c r="B609" s="34"/>
      <c r="C609" s="82">
        <f t="shared" ref="C609:F609" si="404">C309*$K$4</f>
        <v>1232.568</v>
      </c>
      <c r="D609" s="82">
        <f t="shared" si="404"/>
        <v>1043.6548</v>
      </c>
      <c r="E609" s="82">
        <f t="shared" si="404"/>
        <v>941.74640000000011</v>
      </c>
      <c r="F609" s="82">
        <f t="shared" si="404"/>
        <v>700.46920000000011</v>
      </c>
      <c r="G609" s="82">
        <v>0</v>
      </c>
      <c r="I609" s="80"/>
      <c r="J609" s="80"/>
      <c r="K609" s="80"/>
      <c r="L609" s="80"/>
    </row>
    <row r="610" spans="1:12" ht="14" hidden="1" x14ac:dyDescent="0.15">
      <c r="A610" s="32">
        <v>23</v>
      </c>
      <c r="B610" s="34"/>
      <c r="C610" s="82">
        <f t="shared" ref="C610:F610" si="405">C310*$K$4</f>
        <v>1251.4996000000001</v>
      </c>
      <c r="D610" s="82">
        <f t="shared" si="405"/>
        <v>1057.3500000000001</v>
      </c>
      <c r="E610" s="82">
        <f t="shared" si="405"/>
        <v>953.4276000000001</v>
      </c>
      <c r="F610" s="82">
        <f t="shared" si="405"/>
        <v>709.33080000000007</v>
      </c>
      <c r="G610" s="82">
        <v>0</v>
      </c>
      <c r="I610" s="80"/>
      <c r="J610" s="80"/>
      <c r="K610" s="80"/>
      <c r="L610" s="80"/>
    </row>
    <row r="611" spans="1:12" ht="14" hidden="1" x14ac:dyDescent="0.15">
      <c r="A611" s="32">
        <v>24</v>
      </c>
      <c r="B611" s="34"/>
      <c r="C611" s="82">
        <f t="shared" ref="C611:F611" si="406">C311*$K$4</f>
        <v>1270.0284000000001</v>
      </c>
      <c r="D611" s="82">
        <f t="shared" si="406"/>
        <v>1072.6564000000001</v>
      </c>
      <c r="E611" s="82">
        <f t="shared" si="406"/>
        <v>965.91440000000011</v>
      </c>
      <c r="F611" s="82">
        <f t="shared" si="406"/>
        <v>718.19240000000002</v>
      </c>
      <c r="G611" s="82">
        <v>0</v>
      </c>
      <c r="I611" s="80"/>
      <c r="J611" s="80"/>
      <c r="K611" s="80"/>
      <c r="L611" s="80"/>
    </row>
    <row r="612" spans="1:12" ht="14" hidden="1" x14ac:dyDescent="0.15">
      <c r="A612" s="32">
        <v>25</v>
      </c>
      <c r="B612" s="34"/>
      <c r="C612" s="82">
        <f t="shared" ref="C612:F612" si="407">C312*$K$4</f>
        <v>1290.9740000000002</v>
      </c>
      <c r="D612" s="82">
        <f t="shared" si="407"/>
        <v>1087.56</v>
      </c>
      <c r="E612" s="82">
        <f t="shared" si="407"/>
        <v>978.80399999999997</v>
      </c>
      <c r="F612" s="82">
        <f t="shared" si="407"/>
        <v>727.8596</v>
      </c>
      <c r="G612" s="82">
        <v>0</v>
      </c>
      <c r="I612" s="80"/>
      <c r="J612" s="80"/>
      <c r="K612" s="80"/>
      <c r="L612" s="80"/>
    </row>
    <row r="613" spans="1:12" ht="14" hidden="1" x14ac:dyDescent="0.15">
      <c r="A613" s="32">
        <v>26</v>
      </c>
      <c r="B613" s="34"/>
      <c r="C613" s="82">
        <f t="shared" ref="C613:F613" si="408">C313*$K$4</f>
        <v>1319.9756</v>
      </c>
      <c r="D613" s="82">
        <f t="shared" si="408"/>
        <v>1109.7140000000002</v>
      </c>
      <c r="E613" s="82">
        <f t="shared" si="408"/>
        <v>997.73560000000009</v>
      </c>
      <c r="F613" s="82">
        <f t="shared" si="408"/>
        <v>742.36040000000003</v>
      </c>
      <c r="G613" s="82">
        <v>0</v>
      </c>
      <c r="I613" s="80"/>
      <c r="J613" s="80"/>
      <c r="K613" s="80"/>
      <c r="L613" s="80"/>
    </row>
    <row r="614" spans="1:12" ht="14" hidden="1" x14ac:dyDescent="0.15">
      <c r="A614" s="32">
        <v>27</v>
      </c>
      <c r="B614" s="34"/>
      <c r="C614" s="82">
        <f t="shared" ref="C614:F614" si="409">C314*$K$4</f>
        <v>1350.1856</v>
      </c>
      <c r="D614" s="82">
        <f t="shared" si="409"/>
        <v>1133.8820000000001</v>
      </c>
      <c r="E614" s="82">
        <f t="shared" si="409"/>
        <v>1016.6672000000001</v>
      </c>
      <c r="F614" s="82">
        <f t="shared" si="409"/>
        <v>756.86120000000005</v>
      </c>
      <c r="G614" s="82">
        <v>0</v>
      </c>
      <c r="I614" s="80"/>
      <c r="J614" s="80"/>
      <c r="K614" s="80"/>
      <c r="L614" s="80"/>
    </row>
    <row r="615" spans="1:12" ht="14" hidden="1" x14ac:dyDescent="0.15">
      <c r="A615" s="32">
        <v>28</v>
      </c>
      <c r="B615" s="34"/>
      <c r="C615" s="82">
        <f t="shared" ref="C615:F615" si="410">C315*$K$4</f>
        <v>1381.6040000000003</v>
      </c>
      <c r="D615" s="82">
        <f t="shared" si="410"/>
        <v>1157.6472000000001</v>
      </c>
      <c r="E615" s="82">
        <f t="shared" si="410"/>
        <v>1037.21</v>
      </c>
      <c r="F615" s="82">
        <f t="shared" si="410"/>
        <v>772.16760000000011</v>
      </c>
      <c r="G615" s="82">
        <v>0</v>
      </c>
      <c r="I615" s="80"/>
      <c r="J615" s="80"/>
      <c r="K615" s="80"/>
      <c r="L615" s="80"/>
    </row>
    <row r="616" spans="1:12" ht="14" hidden="1" x14ac:dyDescent="0.15">
      <c r="A616" s="32">
        <v>29</v>
      </c>
      <c r="B616" s="34"/>
      <c r="C616" s="82">
        <f t="shared" ref="C616:F616" si="411">C316*$K$4</f>
        <v>1414.6336000000001</v>
      </c>
      <c r="D616" s="82">
        <f t="shared" si="411"/>
        <v>1183.8291999999999</v>
      </c>
      <c r="E616" s="82">
        <f t="shared" si="411"/>
        <v>1058.5584000000001</v>
      </c>
      <c r="F616" s="82">
        <f t="shared" si="411"/>
        <v>787.47400000000005</v>
      </c>
      <c r="G616" s="82">
        <v>0</v>
      </c>
      <c r="I616" s="80"/>
      <c r="J616" s="80"/>
      <c r="K616" s="80"/>
      <c r="L616" s="80"/>
    </row>
    <row r="617" spans="1:12" ht="14" hidden="1" x14ac:dyDescent="0.15">
      <c r="A617" s="32">
        <v>30</v>
      </c>
      <c r="B617" s="34"/>
      <c r="C617" s="82">
        <f t="shared" ref="C617:F617" si="412">C317*$K$4</f>
        <v>1448.4688000000001</v>
      </c>
      <c r="D617" s="82">
        <f t="shared" si="412"/>
        <v>1209.6084000000001</v>
      </c>
      <c r="E617" s="82">
        <f t="shared" si="412"/>
        <v>1081.1152</v>
      </c>
      <c r="F617" s="82">
        <f t="shared" si="412"/>
        <v>804.7944</v>
      </c>
      <c r="G617" s="82">
        <v>0</v>
      </c>
      <c r="I617" s="80"/>
      <c r="J617" s="80"/>
      <c r="K617" s="80"/>
      <c r="L617" s="80"/>
    </row>
    <row r="618" spans="1:12" ht="14" hidden="1" x14ac:dyDescent="0.15">
      <c r="A618" s="32">
        <v>31</v>
      </c>
      <c r="B618" s="34"/>
      <c r="C618" s="82">
        <f t="shared" ref="C618:F618" si="413">C318*$K$4</f>
        <v>1483.9152000000001</v>
      </c>
      <c r="D618" s="82">
        <f t="shared" si="413"/>
        <v>1237.4016000000001</v>
      </c>
      <c r="E618" s="82">
        <f t="shared" si="413"/>
        <v>1104.8804</v>
      </c>
      <c r="F618" s="82">
        <f t="shared" si="413"/>
        <v>821.7120000000001</v>
      </c>
      <c r="G618" s="82">
        <v>0</v>
      </c>
      <c r="I618" s="80"/>
      <c r="J618" s="80"/>
      <c r="K618" s="80"/>
      <c r="L618" s="80"/>
    </row>
    <row r="619" spans="1:12" ht="14" hidden="1" x14ac:dyDescent="0.15">
      <c r="A619" s="32">
        <v>32</v>
      </c>
      <c r="B619" s="34"/>
      <c r="C619" s="82">
        <f t="shared" ref="C619:F619" si="414">C319*$K$4</f>
        <v>1520.5700000000002</v>
      </c>
      <c r="D619" s="82">
        <f t="shared" si="414"/>
        <v>1266.0003999999999</v>
      </c>
      <c r="E619" s="82">
        <f t="shared" si="414"/>
        <v>1128.6456000000001</v>
      </c>
      <c r="F619" s="82">
        <f t="shared" si="414"/>
        <v>839.43520000000001</v>
      </c>
      <c r="G619" s="82">
        <v>0</v>
      </c>
      <c r="I619" s="80"/>
      <c r="J619" s="80"/>
      <c r="K619" s="80"/>
      <c r="L619" s="80"/>
    </row>
    <row r="620" spans="1:12" ht="14" hidden="1" x14ac:dyDescent="0.15">
      <c r="A620" s="32">
        <v>33</v>
      </c>
      <c r="B620" s="34"/>
      <c r="C620" s="82">
        <f t="shared" ref="C620:F620" si="415">C320*$K$4</f>
        <v>1557.6276</v>
      </c>
      <c r="D620" s="82">
        <f t="shared" si="415"/>
        <v>1295.8076000000001</v>
      </c>
      <c r="E620" s="82">
        <f t="shared" si="415"/>
        <v>1154.4248</v>
      </c>
      <c r="F620" s="82">
        <f t="shared" si="415"/>
        <v>858.76959999999997</v>
      </c>
      <c r="G620" s="82">
        <v>0</v>
      </c>
      <c r="I620" s="80"/>
      <c r="J620" s="80"/>
      <c r="K620" s="80"/>
      <c r="L620" s="80"/>
    </row>
    <row r="621" spans="1:12" ht="14" hidden="1" x14ac:dyDescent="0.15">
      <c r="A621" s="32">
        <v>34</v>
      </c>
      <c r="B621" s="34"/>
      <c r="C621" s="82">
        <f t="shared" ref="C621:F621" si="416">C321*$K$4</f>
        <v>1597.1020000000001</v>
      </c>
      <c r="D621" s="82">
        <f t="shared" si="416"/>
        <v>1326.0176000000001</v>
      </c>
      <c r="E621" s="82">
        <f t="shared" si="416"/>
        <v>1179.8012000000001</v>
      </c>
      <c r="F621" s="82">
        <f t="shared" si="416"/>
        <v>877.70119999999997</v>
      </c>
      <c r="G621" s="82">
        <v>0</v>
      </c>
      <c r="I621" s="80"/>
      <c r="J621" s="80"/>
      <c r="K621" s="80"/>
      <c r="L621" s="80"/>
    </row>
    <row r="622" spans="1:12" ht="14" hidden="1" x14ac:dyDescent="0.15">
      <c r="A622" s="32">
        <v>35</v>
      </c>
      <c r="B622" s="34"/>
      <c r="C622" s="82">
        <f t="shared" ref="C622:F622" si="417">C322*$K$4</f>
        <v>1636.5764000000001</v>
      </c>
      <c r="D622" s="82">
        <f t="shared" si="417"/>
        <v>1357.8388</v>
      </c>
      <c r="E622" s="82">
        <f t="shared" si="417"/>
        <v>1207.9972000000002</v>
      </c>
      <c r="F622" s="82">
        <f t="shared" si="417"/>
        <v>898.64679999999998</v>
      </c>
      <c r="G622" s="82">
        <v>0</v>
      </c>
      <c r="I622" s="80"/>
      <c r="J622" s="80"/>
      <c r="K622" s="80"/>
      <c r="L622" s="80"/>
    </row>
    <row r="623" spans="1:12" ht="14" hidden="1" x14ac:dyDescent="0.15">
      <c r="A623" s="32">
        <v>36</v>
      </c>
      <c r="B623" s="34"/>
      <c r="C623" s="82">
        <f t="shared" ref="C623:F623" si="418">C323*$K$4</f>
        <v>1678.0648000000001</v>
      </c>
      <c r="D623" s="82">
        <f t="shared" si="418"/>
        <v>1390.4656</v>
      </c>
      <c r="E623" s="82">
        <f t="shared" si="418"/>
        <v>1235.3876</v>
      </c>
      <c r="F623" s="82">
        <f t="shared" si="418"/>
        <v>919.18960000000004</v>
      </c>
      <c r="G623" s="82">
        <v>0</v>
      </c>
      <c r="I623" s="80"/>
      <c r="J623" s="80"/>
      <c r="K623" s="80"/>
      <c r="L623" s="80"/>
    </row>
    <row r="624" spans="1:12" ht="14" hidden="1" x14ac:dyDescent="0.15">
      <c r="A624" s="32">
        <v>37</v>
      </c>
      <c r="B624" s="34"/>
      <c r="C624" s="82">
        <f t="shared" ref="C624:F624" si="419">C324*$K$4</f>
        <v>1721.1644000000001</v>
      </c>
      <c r="D624" s="82">
        <f t="shared" si="419"/>
        <v>1424.7036000000001</v>
      </c>
      <c r="E624" s="82">
        <f t="shared" si="419"/>
        <v>1264.7920000000001</v>
      </c>
      <c r="F624" s="82">
        <f t="shared" si="419"/>
        <v>941.34360000000015</v>
      </c>
      <c r="G624" s="82">
        <v>0</v>
      </c>
      <c r="I624" s="80"/>
      <c r="J624" s="80"/>
      <c r="K624" s="80"/>
      <c r="L624" s="80"/>
    </row>
    <row r="625" spans="1:12" ht="14" hidden="1" x14ac:dyDescent="0.15">
      <c r="A625" s="32">
        <v>38</v>
      </c>
      <c r="B625" s="34"/>
      <c r="C625" s="82">
        <f t="shared" ref="C625:F625" si="420">C325*$K$4</f>
        <v>1764.6668</v>
      </c>
      <c r="D625" s="82">
        <f t="shared" si="420"/>
        <v>1459.3444000000002</v>
      </c>
      <c r="E625" s="82">
        <f t="shared" si="420"/>
        <v>1294.1964</v>
      </c>
      <c r="F625" s="82">
        <f t="shared" si="420"/>
        <v>963.09480000000008</v>
      </c>
      <c r="G625" s="82">
        <v>0</v>
      </c>
      <c r="I625" s="80"/>
      <c r="J625" s="80"/>
      <c r="K625" s="80"/>
      <c r="L625" s="80"/>
    </row>
    <row r="626" spans="1:12" ht="14" hidden="1" x14ac:dyDescent="0.15">
      <c r="A626" s="32">
        <v>39</v>
      </c>
      <c r="B626" s="34"/>
      <c r="C626" s="82">
        <f t="shared" ref="C626:F626" si="421">C326*$K$4</f>
        <v>1809.7804000000001</v>
      </c>
      <c r="D626" s="82">
        <f t="shared" si="421"/>
        <v>1494.3879999999999</v>
      </c>
      <c r="E626" s="82">
        <f t="shared" si="421"/>
        <v>1325.6148000000001</v>
      </c>
      <c r="F626" s="82">
        <f t="shared" si="421"/>
        <v>986.0544000000001</v>
      </c>
      <c r="G626" s="82">
        <v>0</v>
      </c>
      <c r="I626" s="80"/>
      <c r="J626" s="80"/>
      <c r="K626" s="80"/>
      <c r="L626" s="80"/>
    </row>
    <row r="627" spans="1:12" ht="14" hidden="1" x14ac:dyDescent="0.15">
      <c r="A627" s="32">
        <v>40</v>
      </c>
      <c r="B627" s="34"/>
      <c r="C627" s="82">
        <f t="shared" ref="C627:F627" si="422">C327*$K$4</f>
        <v>1856.1024</v>
      </c>
      <c r="D627" s="82">
        <f t="shared" si="422"/>
        <v>1531.8484000000001</v>
      </c>
      <c r="E627" s="82">
        <f t="shared" si="422"/>
        <v>1356.6304</v>
      </c>
      <c r="F627" s="82">
        <f t="shared" si="422"/>
        <v>1009.4168</v>
      </c>
      <c r="G627" s="82">
        <v>0</v>
      </c>
      <c r="I627" s="80"/>
      <c r="J627" s="80"/>
      <c r="K627" s="80"/>
      <c r="L627" s="80"/>
    </row>
    <row r="628" spans="1:12" ht="14" hidden="1" x14ac:dyDescent="0.15">
      <c r="A628" s="32">
        <v>41</v>
      </c>
      <c r="B628" s="34"/>
      <c r="C628" s="82">
        <f t="shared" ref="C628:F628" si="423">C328*$K$4</f>
        <v>1904.0356000000002</v>
      </c>
      <c r="D628" s="82">
        <f t="shared" si="423"/>
        <v>1569.7116000000003</v>
      </c>
      <c r="E628" s="82">
        <f t="shared" si="423"/>
        <v>1390.0628000000002</v>
      </c>
      <c r="F628" s="82">
        <f t="shared" si="423"/>
        <v>1033.9876000000002</v>
      </c>
      <c r="G628" s="82">
        <v>0</v>
      </c>
      <c r="I628" s="80"/>
      <c r="J628" s="80"/>
      <c r="K628" s="80"/>
      <c r="L628" s="80"/>
    </row>
    <row r="629" spans="1:12" ht="14" hidden="1" x14ac:dyDescent="0.15">
      <c r="A629" s="32">
        <v>42</v>
      </c>
      <c r="B629" s="34"/>
      <c r="C629" s="82">
        <f t="shared" ref="C629:F629" si="424">C329*$K$4</f>
        <v>1952.7744</v>
      </c>
      <c r="D629" s="82">
        <f t="shared" si="424"/>
        <v>1608.7832000000001</v>
      </c>
      <c r="E629" s="82">
        <f t="shared" si="424"/>
        <v>1423.0924</v>
      </c>
      <c r="F629" s="82">
        <f t="shared" si="424"/>
        <v>1058.5584000000001</v>
      </c>
      <c r="G629" s="82">
        <v>0</v>
      </c>
      <c r="I629" s="80"/>
      <c r="J629" s="80"/>
      <c r="K629" s="80"/>
      <c r="L629" s="80"/>
    </row>
    <row r="630" spans="1:12" ht="14" hidden="1" x14ac:dyDescent="0.15">
      <c r="A630" s="32">
        <v>43</v>
      </c>
      <c r="B630" s="34"/>
      <c r="C630" s="82">
        <f t="shared" ref="C630:F630" si="425">C330*$K$4</f>
        <v>2002.3188</v>
      </c>
      <c r="D630" s="82">
        <f t="shared" si="425"/>
        <v>1648.2576000000001</v>
      </c>
      <c r="E630" s="82">
        <f t="shared" si="425"/>
        <v>1457.7332000000001</v>
      </c>
      <c r="F630" s="82">
        <f t="shared" si="425"/>
        <v>1084.3376000000001</v>
      </c>
      <c r="G630" s="82">
        <v>0</v>
      </c>
      <c r="I630" s="80"/>
      <c r="J630" s="80"/>
      <c r="K630" s="80"/>
      <c r="L630" s="80"/>
    </row>
    <row r="631" spans="1:12" ht="14" hidden="1" x14ac:dyDescent="0.15">
      <c r="A631" s="32">
        <v>44</v>
      </c>
      <c r="B631" s="34"/>
      <c r="C631" s="82">
        <f t="shared" ref="C631:F631" si="426">C331*$K$4</f>
        <v>2053.4744000000001</v>
      </c>
      <c r="D631" s="82">
        <f t="shared" si="426"/>
        <v>1689.7460000000001</v>
      </c>
      <c r="E631" s="82">
        <f t="shared" si="426"/>
        <v>1493.1796000000002</v>
      </c>
      <c r="F631" s="82">
        <f t="shared" si="426"/>
        <v>1110.9223999999999</v>
      </c>
      <c r="G631" s="82">
        <v>0</v>
      </c>
      <c r="I631" s="80"/>
      <c r="J631" s="80"/>
      <c r="K631" s="80"/>
      <c r="L631" s="80"/>
    </row>
    <row r="632" spans="1:12" ht="14" hidden="1" x14ac:dyDescent="0.15">
      <c r="A632" s="32">
        <v>45</v>
      </c>
      <c r="B632" s="34"/>
      <c r="C632" s="82">
        <f t="shared" ref="C632:F632" si="427">C332*$K$4</f>
        <v>2105.8384000000001</v>
      </c>
      <c r="D632" s="82">
        <f t="shared" si="427"/>
        <v>1731.6372000000001</v>
      </c>
      <c r="E632" s="82">
        <f t="shared" si="427"/>
        <v>1529.4316000000001</v>
      </c>
      <c r="F632" s="82">
        <f t="shared" si="427"/>
        <v>1137.5072000000002</v>
      </c>
      <c r="G632" s="82">
        <v>0</v>
      </c>
      <c r="I632" s="80"/>
      <c r="J632" s="80"/>
      <c r="K632" s="80"/>
      <c r="L632" s="80"/>
    </row>
    <row r="633" spans="1:12" ht="14" hidden="1" x14ac:dyDescent="0.15">
      <c r="A633" s="32">
        <v>46</v>
      </c>
      <c r="B633" s="34"/>
      <c r="C633" s="82">
        <f t="shared" ref="C633:F633" si="428">C333*$K$4</f>
        <v>2160.2164000000002</v>
      </c>
      <c r="D633" s="82">
        <f t="shared" si="428"/>
        <v>1774.3340000000003</v>
      </c>
      <c r="E633" s="82">
        <f t="shared" si="428"/>
        <v>1567.2947999999999</v>
      </c>
      <c r="F633" s="82">
        <f t="shared" si="428"/>
        <v>1165.7032000000002</v>
      </c>
      <c r="G633" s="82">
        <v>0</v>
      </c>
      <c r="I633" s="80"/>
      <c r="J633" s="80"/>
      <c r="K633" s="80"/>
      <c r="L633" s="80"/>
    </row>
    <row r="634" spans="1:12" ht="14" hidden="1" x14ac:dyDescent="0.15">
      <c r="A634" s="32">
        <v>47</v>
      </c>
      <c r="B634" s="34"/>
      <c r="C634" s="82">
        <f t="shared" ref="C634:F634" si="429">C334*$K$4</f>
        <v>2214.5944000000004</v>
      </c>
      <c r="D634" s="82">
        <f t="shared" si="429"/>
        <v>1818.2392</v>
      </c>
      <c r="E634" s="82">
        <f t="shared" si="429"/>
        <v>1605.5608000000002</v>
      </c>
      <c r="F634" s="82">
        <f t="shared" si="429"/>
        <v>1194.3020000000001</v>
      </c>
      <c r="G634" s="82">
        <v>0</v>
      </c>
      <c r="I634" s="80"/>
      <c r="J634" s="80"/>
      <c r="K634" s="80"/>
      <c r="L634" s="80"/>
    </row>
    <row r="635" spans="1:12" ht="14" hidden="1" x14ac:dyDescent="0.15">
      <c r="A635" s="32">
        <v>48</v>
      </c>
      <c r="B635" s="34"/>
      <c r="C635" s="82">
        <f t="shared" ref="C635:F635" si="430">C335*$K$4</f>
        <v>2271.3892000000001</v>
      </c>
      <c r="D635" s="82">
        <f t="shared" si="430"/>
        <v>1863.7556000000002</v>
      </c>
      <c r="E635" s="82">
        <f t="shared" si="430"/>
        <v>1645.0352000000003</v>
      </c>
      <c r="F635" s="82">
        <f t="shared" si="430"/>
        <v>1223.3036</v>
      </c>
      <c r="G635" s="82">
        <v>0</v>
      </c>
      <c r="I635" s="80"/>
      <c r="J635" s="80"/>
      <c r="K635" s="80"/>
      <c r="L635" s="80"/>
    </row>
    <row r="636" spans="1:12" ht="14" hidden="1" x14ac:dyDescent="0.15">
      <c r="A636" s="32">
        <v>49</v>
      </c>
      <c r="B636" s="34"/>
      <c r="C636" s="82">
        <f t="shared" ref="C636:F636" si="431">C336*$K$4</f>
        <v>2328.5868000000005</v>
      </c>
      <c r="D636" s="82">
        <f t="shared" si="431"/>
        <v>1910.0776000000001</v>
      </c>
      <c r="E636" s="82">
        <f t="shared" si="431"/>
        <v>1684.1068</v>
      </c>
      <c r="F636" s="82">
        <f t="shared" si="431"/>
        <v>1253.1108000000002</v>
      </c>
      <c r="G636" s="82">
        <v>0</v>
      </c>
      <c r="I636" s="80"/>
      <c r="J636" s="80"/>
      <c r="K636" s="80"/>
      <c r="L636" s="80"/>
    </row>
    <row r="637" spans="1:12" ht="14" hidden="1" x14ac:dyDescent="0.15">
      <c r="A637" s="32">
        <v>50</v>
      </c>
      <c r="B637" s="34"/>
      <c r="C637" s="82">
        <f t="shared" ref="C637:F637" si="432">C337*$K$4</f>
        <v>2386.1871999999998</v>
      </c>
      <c r="D637" s="82">
        <f t="shared" si="432"/>
        <v>1957.6079999999999</v>
      </c>
      <c r="E637" s="82">
        <f t="shared" si="432"/>
        <v>1725.5952000000002</v>
      </c>
      <c r="F637" s="82">
        <f t="shared" si="432"/>
        <v>1283.7236</v>
      </c>
      <c r="G637" s="82">
        <v>0</v>
      </c>
      <c r="I637" s="80"/>
      <c r="J637" s="80"/>
      <c r="K637" s="80"/>
      <c r="L637" s="80"/>
    </row>
    <row r="638" spans="1:12" ht="14" hidden="1" x14ac:dyDescent="0.15">
      <c r="A638" s="32">
        <v>51</v>
      </c>
      <c r="B638" s="34"/>
      <c r="C638" s="82">
        <f t="shared" ref="C638:F638" si="433">C338*$K$4</f>
        <v>2446.2044000000005</v>
      </c>
      <c r="D638" s="82">
        <f t="shared" si="433"/>
        <v>2005.1384000000003</v>
      </c>
      <c r="E638" s="82">
        <f t="shared" si="433"/>
        <v>1767.8892000000001</v>
      </c>
      <c r="F638" s="82">
        <f t="shared" si="433"/>
        <v>1315.1420000000001</v>
      </c>
      <c r="G638" s="82">
        <v>0</v>
      </c>
      <c r="I638" s="80"/>
      <c r="J638" s="80"/>
      <c r="K638" s="80"/>
      <c r="L638" s="80"/>
    </row>
    <row r="639" spans="1:12" ht="14" hidden="1" x14ac:dyDescent="0.15">
      <c r="A639" s="32">
        <v>52</v>
      </c>
      <c r="B639" s="34"/>
      <c r="C639" s="82">
        <f t="shared" ref="C639:F639" si="434">C339*$K$4</f>
        <v>2507.4300000000003</v>
      </c>
      <c r="D639" s="82">
        <f t="shared" si="434"/>
        <v>2054.2800000000002</v>
      </c>
      <c r="E639" s="82">
        <f t="shared" si="434"/>
        <v>1810.9888000000001</v>
      </c>
      <c r="F639" s="82">
        <f t="shared" si="434"/>
        <v>1346.9632000000001</v>
      </c>
      <c r="G639" s="82">
        <v>0</v>
      </c>
      <c r="I639" s="80"/>
      <c r="J639" s="80"/>
      <c r="K639" s="80"/>
      <c r="L639" s="80"/>
    </row>
    <row r="640" spans="1:12" ht="14" hidden="1" x14ac:dyDescent="0.15">
      <c r="A640" s="32">
        <v>53</v>
      </c>
      <c r="B640" s="34"/>
      <c r="C640" s="82">
        <f t="shared" ref="C640:F640" si="435">C340*$K$4</f>
        <v>2569.864</v>
      </c>
      <c r="D640" s="82">
        <f t="shared" si="435"/>
        <v>2105.0328000000004</v>
      </c>
      <c r="E640" s="82">
        <f t="shared" si="435"/>
        <v>1854.4912000000002</v>
      </c>
      <c r="F640" s="82">
        <f t="shared" si="435"/>
        <v>1379.5900000000001</v>
      </c>
      <c r="G640" s="82">
        <v>0</v>
      </c>
      <c r="I640" s="80"/>
      <c r="J640" s="80"/>
      <c r="K640" s="80"/>
      <c r="L640" s="80"/>
    </row>
    <row r="641" spans="1:12" ht="14" hidden="1" x14ac:dyDescent="0.15">
      <c r="A641" s="32">
        <v>54</v>
      </c>
      <c r="B641" s="34"/>
      <c r="C641" s="82">
        <f t="shared" ref="C641:F641" si="436">C341*$K$4</f>
        <v>2632.2980000000002</v>
      </c>
      <c r="D641" s="82">
        <f t="shared" si="436"/>
        <v>2155.7856000000002</v>
      </c>
      <c r="E641" s="82">
        <f t="shared" si="436"/>
        <v>1899.2020000000002</v>
      </c>
      <c r="F641" s="82">
        <f t="shared" si="436"/>
        <v>1413.0224000000001</v>
      </c>
      <c r="G641" s="82">
        <v>0</v>
      </c>
      <c r="I641" s="80"/>
      <c r="J641" s="80"/>
      <c r="K641" s="80"/>
      <c r="L641" s="80"/>
    </row>
    <row r="642" spans="1:12" ht="14" hidden="1" x14ac:dyDescent="0.15">
      <c r="A642" s="32">
        <v>55</v>
      </c>
      <c r="B642" s="34"/>
      <c r="C642" s="82">
        <f t="shared" ref="C642:F642" si="437">C342*$K$4</f>
        <v>2698.3571999999999</v>
      </c>
      <c r="D642" s="82">
        <f t="shared" si="437"/>
        <v>2208.5524</v>
      </c>
      <c r="E642" s="82">
        <f t="shared" si="437"/>
        <v>1945.5240000000001</v>
      </c>
      <c r="F642" s="82">
        <f t="shared" si="437"/>
        <v>1447.2603999999999</v>
      </c>
      <c r="G642" s="82">
        <v>0</v>
      </c>
      <c r="I642" s="80"/>
      <c r="J642" s="80"/>
      <c r="K642" s="80"/>
      <c r="L642" s="80"/>
    </row>
    <row r="643" spans="1:12" ht="14" hidden="1" x14ac:dyDescent="0.15">
      <c r="A643" s="32">
        <v>56</v>
      </c>
      <c r="B643" s="34"/>
      <c r="C643" s="82">
        <f t="shared" ref="C643:F643" si="438">C343*$K$4</f>
        <v>2764.0136000000002</v>
      </c>
      <c r="D643" s="82">
        <f t="shared" si="438"/>
        <v>2261.3192000000004</v>
      </c>
      <c r="E643" s="82">
        <f t="shared" si="438"/>
        <v>1991.846</v>
      </c>
      <c r="F643" s="82">
        <f t="shared" si="438"/>
        <v>1481.9012</v>
      </c>
      <c r="G643" s="82">
        <v>0</v>
      </c>
      <c r="I643" s="80"/>
      <c r="J643" s="80"/>
      <c r="K643" s="80"/>
      <c r="L643" s="80"/>
    </row>
    <row r="644" spans="1:12" ht="14" hidden="1" x14ac:dyDescent="0.15">
      <c r="A644" s="32">
        <v>57</v>
      </c>
      <c r="B644" s="34"/>
      <c r="C644" s="82">
        <f t="shared" ref="C644:F644" si="439">C344*$K$4</f>
        <v>2830.4756000000002</v>
      </c>
      <c r="D644" s="82">
        <f t="shared" si="439"/>
        <v>2316.5028000000002</v>
      </c>
      <c r="E644" s="82">
        <f t="shared" si="439"/>
        <v>2039.7791999999999</v>
      </c>
      <c r="F644" s="82">
        <f t="shared" si="439"/>
        <v>1517.7503999999999</v>
      </c>
      <c r="G644" s="82">
        <v>0</v>
      </c>
      <c r="I644" s="80"/>
      <c r="J644" s="80"/>
      <c r="K644" s="80"/>
      <c r="L644" s="80"/>
    </row>
    <row r="645" spans="1:12" ht="14" hidden="1" x14ac:dyDescent="0.15">
      <c r="A645" s="32">
        <v>58</v>
      </c>
      <c r="B645" s="34"/>
      <c r="C645" s="82">
        <f t="shared" ref="C645:F645" si="440">C345*$K$4</f>
        <v>2898.9516000000003</v>
      </c>
      <c r="D645" s="82">
        <f t="shared" si="440"/>
        <v>2372.0892000000003</v>
      </c>
      <c r="E645" s="82">
        <f t="shared" si="440"/>
        <v>2087.7123999999999</v>
      </c>
      <c r="F645" s="82">
        <f t="shared" si="440"/>
        <v>1553.1967999999999</v>
      </c>
      <c r="G645" s="82">
        <v>0</v>
      </c>
      <c r="I645" s="80"/>
      <c r="J645" s="80"/>
      <c r="K645" s="80"/>
      <c r="L645" s="80"/>
    </row>
    <row r="646" spans="1:12" ht="14" hidden="1" x14ac:dyDescent="0.15">
      <c r="A646" s="32">
        <v>59</v>
      </c>
      <c r="B646" s="34"/>
      <c r="C646" s="82">
        <f t="shared" ref="C646:F646" si="441">C346*$K$4</f>
        <v>2969.4416000000001</v>
      </c>
      <c r="D646" s="82">
        <f t="shared" si="441"/>
        <v>2428.884</v>
      </c>
      <c r="E646" s="82">
        <f t="shared" si="441"/>
        <v>2137.2568000000001</v>
      </c>
      <c r="F646" s="82">
        <f t="shared" si="441"/>
        <v>1589.8516000000002</v>
      </c>
      <c r="G646" s="82">
        <v>0</v>
      </c>
      <c r="I646" s="80"/>
      <c r="J646" s="80"/>
      <c r="K646" s="80"/>
      <c r="L646" s="80"/>
    </row>
    <row r="647" spans="1:12" ht="14" hidden="1" x14ac:dyDescent="0.15">
      <c r="A647" s="32">
        <v>60</v>
      </c>
      <c r="B647" s="34"/>
      <c r="C647" s="82">
        <f t="shared" ref="C647:F647" si="442">C347*$K$4</f>
        <v>3039.9316000000003</v>
      </c>
      <c r="D647" s="82">
        <f t="shared" si="442"/>
        <v>2485.6788000000001</v>
      </c>
      <c r="E647" s="82">
        <f t="shared" si="442"/>
        <v>2187.6068000000005</v>
      </c>
      <c r="F647" s="82">
        <f t="shared" si="442"/>
        <v>1627.3120000000001</v>
      </c>
      <c r="G647" s="82">
        <v>0</v>
      </c>
      <c r="I647" s="80"/>
      <c r="J647" s="80"/>
      <c r="K647" s="80"/>
      <c r="L647" s="80"/>
    </row>
    <row r="648" spans="1:12" ht="14" hidden="1" x14ac:dyDescent="0.15">
      <c r="A648" s="32">
        <v>61</v>
      </c>
      <c r="B648" s="34"/>
      <c r="C648" s="82">
        <f t="shared" ref="C648:F648" si="443">C348*$K$4</f>
        <v>3412.1188000000002</v>
      </c>
      <c r="D648" s="82">
        <f t="shared" si="443"/>
        <v>2789.3900000000003</v>
      </c>
      <c r="E648" s="82">
        <f t="shared" si="443"/>
        <v>2453.4548</v>
      </c>
      <c r="F648" s="82">
        <f t="shared" si="443"/>
        <v>1825.0868</v>
      </c>
      <c r="G648" s="82">
        <v>0</v>
      </c>
      <c r="I648" s="80"/>
      <c r="J648" s="80"/>
      <c r="K648" s="80"/>
      <c r="L648" s="80"/>
    </row>
    <row r="649" spans="1:12" ht="14" hidden="1" x14ac:dyDescent="0.15">
      <c r="A649" s="32">
        <v>62</v>
      </c>
      <c r="B649" s="34"/>
      <c r="C649" s="82">
        <f t="shared" ref="C649:F649" si="444">C349*$K$4</f>
        <v>3816.1271999999999</v>
      </c>
      <c r="D649" s="82">
        <f t="shared" si="444"/>
        <v>3118.0747999999999</v>
      </c>
      <c r="E649" s="82">
        <f t="shared" si="444"/>
        <v>2743.0680000000002</v>
      </c>
      <c r="F649" s="82">
        <f t="shared" si="444"/>
        <v>2040.5848000000001</v>
      </c>
      <c r="G649" s="82">
        <v>0</v>
      </c>
      <c r="I649" s="80"/>
      <c r="J649" s="80"/>
      <c r="K649" s="80"/>
      <c r="L649" s="80"/>
    </row>
    <row r="650" spans="1:12" ht="14" hidden="1" x14ac:dyDescent="0.15">
      <c r="A650" s="32">
        <v>63</v>
      </c>
      <c r="B650" s="34"/>
      <c r="C650" s="82">
        <f t="shared" ref="C650:F650" si="445">C350*$K$4</f>
        <v>4249.9428000000007</v>
      </c>
      <c r="D650" s="82">
        <f t="shared" si="445"/>
        <v>3473.7472000000002</v>
      </c>
      <c r="E650" s="82">
        <f t="shared" si="445"/>
        <v>3054.8352000000004</v>
      </c>
      <c r="F650" s="82">
        <f t="shared" si="445"/>
        <v>2272.5976000000001</v>
      </c>
      <c r="G650" s="82">
        <v>0</v>
      </c>
      <c r="I650" s="80"/>
      <c r="J650" s="80"/>
      <c r="K650" s="80"/>
      <c r="L650" s="80"/>
    </row>
    <row r="651" spans="1:12" ht="14" hidden="1" x14ac:dyDescent="0.15">
      <c r="A651" s="32">
        <v>64</v>
      </c>
      <c r="B651" s="34"/>
      <c r="C651" s="82">
        <f t="shared" ref="C651:F651" si="446">C351*$K$4</f>
        <v>4714.7739999999994</v>
      </c>
      <c r="D651" s="82">
        <f t="shared" si="446"/>
        <v>3853.9904000000001</v>
      </c>
      <c r="E651" s="82">
        <f t="shared" si="446"/>
        <v>3390.7704000000003</v>
      </c>
      <c r="F651" s="82">
        <f t="shared" si="446"/>
        <v>2522.3335999999999</v>
      </c>
      <c r="G651" s="82">
        <v>0</v>
      </c>
      <c r="I651" s="80"/>
      <c r="J651" s="80"/>
      <c r="K651" s="80"/>
      <c r="L651" s="80"/>
    </row>
    <row r="652" spans="1:12" ht="14" hidden="1" x14ac:dyDescent="0.15">
      <c r="A652" s="32">
        <v>65</v>
      </c>
      <c r="B652" s="34"/>
      <c r="C652" s="82">
        <f t="shared" ref="C652:F652" si="447">C352*$K$4</f>
        <v>5210.2180000000008</v>
      </c>
      <c r="D652" s="82">
        <f t="shared" si="447"/>
        <v>4260.4156000000003</v>
      </c>
      <c r="E652" s="82">
        <f t="shared" si="447"/>
        <v>3749.2624000000001</v>
      </c>
      <c r="F652" s="82">
        <f t="shared" si="447"/>
        <v>2788.9872</v>
      </c>
      <c r="G652" s="82">
        <v>0</v>
      </c>
      <c r="I652" s="80"/>
      <c r="J652" s="80"/>
      <c r="K652" s="80"/>
      <c r="L652" s="80"/>
    </row>
    <row r="653" spans="1:12" ht="14" hidden="1" x14ac:dyDescent="0.15">
      <c r="A653" s="32">
        <v>66</v>
      </c>
      <c r="B653" s="34"/>
      <c r="C653" s="82">
        <f t="shared" ref="C653:F653" si="448">C353*$K$4</f>
        <v>5736.2748000000001</v>
      </c>
      <c r="D653" s="82">
        <f t="shared" si="448"/>
        <v>4693.0228000000006</v>
      </c>
      <c r="E653" s="82">
        <f t="shared" si="448"/>
        <v>4131.5195999999996</v>
      </c>
      <c r="F653" s="82">
        <f t="shared" si="448"/>
        <v>3073.364</v>
      </c>
      <c r="G653" s="82">
        <v>0</v>
      </c>
      <c r="I653" s="80"/>
      <c r="J653" s="80"/>
      <c r="K653" s="80"/>
      <c r="L653" s="80"/>
    </row>
    <row r="654" spans="1:12" ht="14" hidden="1" x14ac:dyDescent="0.15">
      <c r="A654" s="32">
        <v>67</v>
      </c>
      <c r="B654" s="34"/>
      <c r="C654" s="82">
        <f t="shared" ref="C654:F654" si="449">C354*$K$4</f>
        <v>6293.75</v>
      </c>
      <c r="D654" s="82">
        <f t="shared" si="449"/>
        <v>5151.4092000000001</v>
      </c>
      <c r="E654" s="82">
        <f t="shared" si="449"/>
        <v>4537.5420000000004</v>
      </c>
      <c r="F654" s="82">
        <f t="shared" si="449"/>
        <v>3375.4640000000004</v>
      </c>
      <c r="G654" s="82">
        <v>0</v>
      </c>
      <c r="I654" s="80"/>
      <c r="J654" s="80"/>
      <c r="K654" s="80"/>
      <c r="L654" s="80"/>
    </row>
    <row r="655" spans="1:12" ht="14" hidden="1" x14ac:dyDescent="0.15">
      <c r="A655" s="32">
        <v>68</v>
      </c>
      <c r="B655" s="34"/>
      <c r="C655" s="82">
        <f t="shared" ref="C655:F655" si="450">C355*$K$4</f>
        <v>6880.2268000000004</v>
      </c>
      <c r="D655" s="82">
        <f t="shared" si="450"/>
        <v>5636.7832000000008</v>
      </c>
      <c r="E655" s="82">
        <f t="shared" si="450"/>
        <v>4966.1212000000005</v>
      </c>
      <c r="F655" s="82">
        <f t="shared" si="450"/>
        <v>3694.4816000000005</v>
      </c>
      <c r="G655" s="82">
        <v>0</v>
      </c>
      <c r="I655" s="80"/>
      <c r="J655" s="80"/>
      <c r="K655" s="80"/>
      <c r="L655" s="80"/>
    </row>
    <row r="656" spans="1:12" ht="14" hidden="1" x14ac:dyDescent="0.15">
      <c r="A656" s="32">
        <v>69</v>
      </c>
      <c r="B656" s="34"/>
      <c r="C656" s="82">
        <f t="shared" ref="C656:F656" si="451">C356*$K$4</f>
        <v>7498.9276</v>
      </c>
      <c r="D656" s="82">
        <f t="shared" si="451"/>
        <v>6146.7280000000001</v>
      </c>
      <c r="E656" s="82">
        <f t="shared" si="451"/>
        <v>5418.4656000000004</v>
      </c>
      <c r="F656" s="82">
        <f t="shared" si="451"/>
        <v>4030.8196000000003</v>
      </c>
      <c r="G656" s="82">
        <v>0</v>
      </c>
      <c r="I656" s="80"/>
      <c r="J656" s="80"/>
      <c r="K656" s="80"/>
      <c r="L656" s="80"/>
    </row>
    <row r="657" spans="1:12" ht="14" hidden="1" x14ac:dyDescent="0.15">
      <c r="A657" s="32">
        <v>70</v>
      </c>
      <c r="B657" s="34"/>
      <c r="C657" s="82">
        <f t="shared" ref="C657:F657" si="452">C357*$K$4</f>
        <v>8147.8384000000005</v>
      </c>
      <c r="D657" s="82">
        <f t="shared" si="452"/>
        <v>6682.8548000000001</v>
      </c>
      <c r="E657" s="82">
        <f t="shared" si="452"/>
        <v>5893.7696000000005</v>
      </c>
      <c r="F657" s="82">
        <f t="shared" si="452"/>
        <v>4384.4780000000001</v>
      </c>
      <c r="G657" s="82">
        <v>0</v>
      </c>
      <c r="I657" s="80"/>
      <c r="J657" s="80"/>
      <c r="K657" s="80"/>
      <c r="L657" s="80"/>
    </row>
    <row r="658" spans="1:12" ht="14" hidden="1" x14ac:dyDescent="0.15">
      <c r="A658" s="32">
        <v>71</v>
      </c>
      <c r="B658" s="34"/>
      <c r="C658" s="82">
        <f t="shared" ref="C658:F658" si="453">C358*$K$4</f>
        <v>8827.362000000001</v>
      </c>
      <c r="D658" s="82">
        <f t="shared" si="453"/>
        <v>7244.7608000000009</v>
      </c>
      <c r="E658" s="82">
        <f t="shared" si="453"/>
        <v>6392.4360000000006</v>
      </c>
      <c r="F658" s="82">
        <f t="shared" si="453"/>
        <v>4755.0540000000001</v>
      </c>
      <c r="G658" s="82">
        <v>0</v>
      </c>
      <c r="I658" s="80"/>
      <c r="J658" s="80"/>
      <c r="K658" s="80"/>
      <c r="L658" s="80"/>
    </row>
    <row r="659" spans="1:12" ht="14" hidden="1" x14ac:dyDescent="0.15">
      <c r="A659" s="32">
        <v>72</v>
      </c>
      <c r="B659" s="34"/>
      <c r="C659" s="82">
        <f t="shared" ref="C659:F659" si="454">C359*$K$4</f>
        <v>9538.3040000000001</v>
      </c>
      <c r="D659" s="82">
        <f t="shared" si="454"/>
        <v>7832.4460000000008</v>
      </c>
      <c r="E659" s="82">
        <f t="shared" si="454"/>
        <v>6914.4648000000007</v>
      </c>
      <c r="F659" s="82">
        <f t="shared" si="454"/>
        <v>5143.3532000000005</v>
      </c>
      <c r="G659" s="82">
        <v>0</v>
      </c>
      <c r="I659" s="80"/>
      <c r="J659" s="80"/>
      <c r="K659" s="80"/>
      <c r="L659" s="80"/>
    </row>
    <row r="660" spans="1:12" ht="14" hidden="1" x14ac:dyDescent="0.15">
      <c r="A660" s="32">
        <v>73</v>
      </c>
      <c r="B660" s="34"/>
      <c r="C660" s="82">
        <f t="shared" ref="C660:F660" si="455">C360*$K$4</f>
        <v>10278.6504</v>
      </c>
      <c r="D660" s="82">
        <f t="shared" si="455"/>
        <v>8446.3132000000005</v>
      </c>
      <c r="E660" s="82">
        <f t="shared" si="455"/>
        <v>7459.4532000000008</v>
      </c>
      <c r="F660" s="82">
        <f t="shared" si="455"/>
        <v>5548.1671999999999</v>
      </c>
      <c r="G660" s="82">
        <v>0</v>
      </c>
      <c r="I660" s="80"/>
      <c r="J660" s="80"/>
      <c r="K660" s="80"/>
      <c r="L660" s="80"/>
    </row>
    <row r="661" spans="1:12" ht="14" hidden="1" x14ac:dyDescent="0.15">
      <c r="A661" s="32">
        <v>74</v>
      </c>
      <c r="B661" s="34"/>
      <c r="C661" s="82">
        <f t="shared" ref="C661:F661" si="456">C361*$K$4</f>
        <v>11050.415200000001</v>
      </c>
      <c r="D661" s="82">
        <f t="shared" si="456"/>
        <v>9085.5568000000003</v>
      </c>
      <c r="E661" s="82">
        <f t="shared" si="456"/>
        <v>8028.6096000000007</v>
      </c>
      <c r="F661" s="82">
        <f t="shared" si="456"/>
        <v>5971.9128000000001</v>
      </c>
      <c r="G661" s="82">
        <v>0</v>
      </c>
      <c r="I661" s="80"/>
      <c r="J661" s="80"/>
      <c r="K661" s="80"/>
      <c r="L661" s="80"/>
    </row>
    <row r="662" spans="1:12" ht="14" hidden="1" x14ac:dyDescent="0.15">
      <c r="A662" s="32">
        <v>75</v>
      </c>
      <c r="B662" s="34"/>
      <c r="C662" s="82">
        <f t="shared" ref="C662:F662" si="457">C362*$K$4</f>
        <v>11853.598400000001</v>
      </c>
      <c r="D662" s="82">
        <f t="shared" si="457"/>
        <v>9751.7880000000005</v>
      </c>
      <c r="E662" s="82">
        <f t="shared" si="457"/>
        <v>8619.92</v>
      </c>
      <c r="F662" s="82">
        <f t="shared" si="457"/>
        <v>6412.1732000000002</v>
      </c>
      <c r="G662" s="82">
        <v>0</v>
      </c>
      <c r="I662" s="80"/>
      <c r="J662" s="80"/>
      <c r="K662" s="80"/>
      <c r="L662" s="80"/>
    </row>
    <row r="663" spans="1:12" ht="14" hidden="1" x14ac:dyDescent="0.15">
      <c r="A663" s="32">
        <v>76</v>
      </c>
      <c r="B663" s="34"/>
      <c r="C663" s="82">
        <f t="shared" ref="C663:F663" si="458">C363*$K$4</f>
        <v>11853.598400000001</v>
      </c>
      <c r="D663" s="82">
        <f t="shared" si="458"/>
        <v>9751.7880000000005</v>
      </c>
      <c r="E663" s="82">
        <f t="shared" si="458"/>
        <v>8619.92</v>
      </c>
      <c r="F663" s="82">
        <f t="shared" si="458"/>
        <v>6412.1732000000002</v>
      </c>
      <c r="G663" s="82">
        <v>0</v>
      </c>
      <c r="I663" s="80"/>
      <c r="J663" s="80"/>
      <c r="K663" s="80"/>
      <c r="L663" s="80"/>
    </row>
    <row r="664" spans="1:12" ht="14" hidden="1" x14ac:dyDescent="0.15">
      <c r="A664" s="32">
        <v>77</v>
      </c>
      <c r="B664" s="34"/>
      <c r="C664" s="82">
        <f t="shared" ref="C664:F664" si="459">C364*$K$4</f>
        <v>11853.598400000001</v>
      </c>
      <c r="D664" s="82">
        <f t="shared" si="459"/>
        <v>9751.7880000000005</v>
      </c>
      <c r="E664" s="82">
        <f t="shared" si="459"/>
        <v>8619.92</v>
      </c>
      <c r="F664" s="82">
        <f t="shared" si="459"/>
        <v>6412.1732000000002</v>
      </c>
      <c r="G664" s="82">
        <v>0</v>
      </c>
      <c r="I664" s="80"/>
      <c r="J664" s="80"/>
      <c r="K664" s="80"/>
      <c r="L664" s="80"/>
    </row>
    <row r="665" spans="1:12" ht="14" hidden="1" x14ac:dyDescent="0.15">
      <c r="A665" s="32">
        <v>78</v>
      </c>
      <c r="B665" s="34"/>
      <c r="C665" s="82">
        <f t="shared" ref="C665:F665" si="460">C365*$K$4</f>
        <v>11853.598400000001</v>
      </c>
      <c r="D665" s="82">
        <f t="shared" si="460"/>
        <v>9751.7880000000005</v>
      </c>
      <c r="E665" s="82">
        <f t="shared" si="460"/>
        <v>8619.92</v>
      </c>
      <c r="F665" s="82">
        <f t="shared" si="460"/>
        <v>6412.1732000000002</v>
      </c>
      <c r="G665" s="82">
        <v>0</v>
      </c>
      <c r="I665" s="80"/>
      <c r="J665" s="80"/>
      <c r="K665" s="80"/>
      <c r="L665" s="80"/>
    </row>
    <row r="666" spans="1:12" ht="14" hidden="1" x14ac:dyDescent="0.15">
      <c r="A666" s="32">
        <v>79</v>
      </c>
      <c r="B666" s="34"/>
      <c r="C666" s="82">
        <f t="shared" ref="C666:F666" si="461">C366*$K$4</f>
        <v>11853.598400000001</v>
      </c>
      <c r="D666" s="82">
        <f t="shared" si="461"/>
        <v>9751.7880000000005</v>
      </c>
      <c r="E666" s="82">
        <f t="shared" si="461"/>
        <v>8619.92</v>
      </c>
      <c r="F666" s="82">
        <f t="shared" si="461"/>
        <v>6412.1732000000002</v>
      </c>
      <c r="G666" s="82">
        <v>0</v>
      </c>
      <c r="I666" s="80"/>
      <c r="J666" s="80"/>
      <c r="K666" s="80"/>
      <c r="L666" s="80"/>
    </row>
    <row r="667" spans="1:12" ht="14" hidden="1" x14ac:dyDescent="0.15">
      <c r="A667" s="32">
        <v>80</v>
      </c>
      <c r="B667" s="34"/>
      <c r="C667" s="82">
        <f t="shared" ref="C667:F667" si="462">C367*$K$4</f>
        <v>11853.598400000001</v>
      </c>
      <c r="D667" s="82">
        <f t="shared" si="462"/>
        <v>9751.7880000000005</v>
      </c>
      <c r="E667" s="82">
        <f t="shared" si="462"/>
        <v>8619.92</v>
      </c>
      <c r="F667" s="82">
        <f t="shared" si="462"/>
        <v>6412.1732000000002</v>
      </c>
      <c r="G667" s="82">
        <v>0</v>
      </c>
      <c r="I667" s="80"/>
      <c r="J667" s="80"/>
      <c r="K667" s="80"/>
      <c r="L667" s="80"/>
    </row>
    <row r="668" spans="1:12" ht="14" hidden="1" x14ac:dyDescent="0.15">
      <c r="A668" s="32">
        <v>81</v>
      </c>
      <c r="B668" s="34"/>
      <c r="C668" s="82">
        <f t="shared" ref="C668:F668" si="463">C368*$K$4</f>
        <v>11853.598400000001</v>
      </c>
      <c r="D668" s="82">
        <f t="shared" si="463"/>
        <v>9751.7880000000005</v>
      </c>
      <c r="E668" s="82">
        <f t="shared" si="463"/>
        <v>8619.92</v>
      </c>
      <c r="F668" s="82">
        <f t="shared" si="463"/>
        <v>6412.1732000000002</v>
      </c>
      <c r="G668" s="82">
        <v>0</v>
      </c>
      <c r="I668" s="80"/>
      <c r="J668" s="80"/>
      <c r="K668" s="80"/>
      <c r="L668" s="80"/>
    </row>
    <row r="669" spans="1:12" ht="14" hidden="1" x14ac:dyDescent="0.15">
      <c r="A669" s="32">
        <v>82</v>
      </c>
      <c r="B669" s="34"/>
      <c r="C669" s="82">
        <f t="shared" ref="C669:F669" si="464">C369*$K$4</f>
        <v>11853.598400000001</v>
      </c>
      <c r="D669" s="82">
        <f t="shared" si="464"/>
        <v>9751.7880000000005</v>
      </c>
      <c r="E669" s="82">
        <f t="shared" si="464"/>
        <v>8619.92</v>
      </c>
      <c r="F669" s="82">
        <f t="shared" si="464"/>
        <v>6412.1732000000002</v>
      </c>
      <c r="G669" s="82">
        <v>0</v>
      </c>
      <c r="I669" s="80"/>
      <c r="J669" s="80"/>
      <c r="K669" s="80"/>
      <c r="L669" s="80"/>
    </row>
    <row r="670" spans="1:12" ht="14" hidden="1" x14ac:dyDescent="0.15">
      <c r="A670" s="32">
        <v>83</v>
      </c>
      <c r="B670" s="34"/>
      <c r="C670" s="82">
        <f t="shared" ref="C670:F670" si="465">C370*$K$4</f>
        <v>11853.598400000001</v>
      </c>
      <c r="D670" s="82">
        <f t="shared" si="465"/>
        <v>9751.7880000000005</v>
      </c>
      <c r="E670" s="82">
        <f t="shared" si="465"/>
        <v>8619.92</v>
      </c>
      <c r="F670" s="82">
        <f t="shared" si="465"/>
        <v>6412.1732000000002</v>
      </c>
      <c r="G670" s="82">
        <v>0</v>
      </c>
      <c r="I670" s="80"/>
      <c r="J670" s="80"/>
      <c r="K670" s="80"/>
      <c r="L670" s="80"/>
    </row>
    <row r="671" spans="1:12" ht="14" hidden="1" x14ac:dyDescent="0.15">
      <c r="A671" s="32">
        <v>84</v>
      </c>
      <c r="B671" s="34" t="s">
        <v>3</v>
      </c>
      <c r="C671" s="82">
        <f t="shared" ref="C671:F671" si="466">C371*$K$4</f>
        <v>11853.598400000001</v>
      </c>
      <c r="D671" s="82">
        <f t="shared" si="466"/>
        <v>9751.7880000000005</v>
      </c>
      <c r="E671" s="82">
        <f t="shared" si="466"/>
        <v>8619.92</v>
      </c>
      <c r="F671" s="82">
        <f t="shared" si="466"/>
        <v>6412.1732000000002</v>
      </c>
      <c r="G671" s="82">
        <v>0</v>
      </c>
      <c r="I671" s="80"/>
      <c r="J671" s="80"/>
      <c r="K671" s="80"/>
      <c r="L671" s="80"/>
    </row>
    <row r="672" spans="1:12" ht="14" hidden="1" x14ac:dyDescent="0.15">
      <c r="A672" s="73">
        <v>1</v>
      </c>
      <c r="B672" s="74" t="s">
        <v>4</v>
      </c>
      <c r="C672" s="82">
        <f t="shared" ref="C672:F672" si="467">C372*$K$4</f>
        <v>585.26840000000004</v>
      </c>
      <c r="D672" s="82">
        <f t="shared" si="467"/>
        <v>499.47200000000004</v>
      </c>
      <c r="E672" s="82">
        <f t="shared" si="467"/>
        <v>453.15000000000003</v>
      </c>
      <c r="F672" s="82">
        <f t="shared" si="467"/>
        <v>337.14359999999999</v>
      </c>
      <c r="G672" s="82">
        <v>0</v>
      </c>
      <c r="I672" s="80"/>
      <c r="J672" s="80"/>
      <c r="K672" s="80"/>
      <c r="L672" s="80"/>
    </row>
    <row r="673" spans="1:13" ht="14" hidden="1" x14ac:dyDescent="0.15">
      <c r="A673" s="73">
        <v>2</v>
      </c>
      <c r="B673" s="74" t="s">
        <v>1</v>
      </c>
      <c r="C673" s="82">
        <f t="shared" ref="C673:F673" si="468">C373*$K$4</f>
        <v>995.31880000000012</v>
      </c>
      <c r="D673" s="82">
        <f t="shared" si="468"/>
        <v>848.69960000000003</v>
      </c>
      <c r="E673" s="82">
        <f t="shared" si="468"/>
        <v>768.54240000000004</v>
      </c>
      <c r="F673" s="82">
        <f t="shared" si="468"/>
        <v>571.976</v>
      </c>
      <c r="G673" s="82">
        <v>0</v>
      </c>
      <c r="I673" s="80"/>
      <c r="J673" s="80"/>
      <c r="K673" s="80"/>
      <c r="L673" s="80"/>
    </row>
    <row r="674" spans="1:13" ht="14" hidden="1" x14ac:dyDescent="0.15">
      <c r="A674" s="73">
        <v>3</v>
      </c>
      <c r="B674" s="74" t="s">
        <v>5</v>
      </c>
      <c r="C674" s="82">
        <f t="shared" ref="C674:F674" si="469">C374*$K$4</f>
        <v>1405.3692000000001</v>
      </c>
      <c r="D674" s="82">
        <f t="shared" si="469"/>
        <v>1197.5244</v>
      </c>
      <c r="E674" s="82">
        <f t="shared" si="469"/>
        <v>1085.546</v>
      </c>
      <c r="F674" s="82">
        <f t="shared" si="469"/>
        <v>807.61400000000003</v>
      </c>
      <c r="G674" s="82">
        <v>0</v>
      </c>
      <c r="I674" s="80"/>
      <c r="J674" s="80"/>
      <c r="K674" s="80"/>
      <c r="L674" s="80"/>
    </row>
    <row r="675" spans="1:13" ht="14" hidden="1" thickBot="1" x14ac:dyDescent="0.2"/>
    <row r="676" spans="1:13" ht="18" hidden="1" x14ac:dyDescent="0.2">
      <c r="A676" s="226" t="s">
        <v>15</v>
      </c>
      <c r="B676" s="227"/>
      <c r="C676" s="227"/>
      <c r="D676" s="227"/>
      <c r="E676" s="227"/>
      <c r="F676" s="227"/>
      <c r="G676" s="228"/>
    </row>
    <row r="677" spans="1:13" ht="18" hidden="1" x14ac:dyDescent="0.2">
      <c r="A677" s="220" t="s">
        <v>12</v>
      </c>
      <c r="B677" s="221"/>
      <c r="C677" s="221"/>
      <c r="D677" s="221"/>
      <c r="E677" s="221"/>
      <c r="F677" s="221"/>
      <c r="G677" s="222"/>
    </row>
    <row r="678" spans="1:13" hidden="1" x14ac:dyDescent="0.15">
      <c r="A678" s="223" t="s">
        <v>0</v>
      </c>
      <c r="B678" s="224"/>
      <c r="C678" s="224"/>
      <c r="D678" s="224"/>
      <c r="E678" s="224"/>
      <c r="F678" s="224"/>
      <c r="G678" s="225"/>
    </row>
    <row r="679" spans="1:13" hidden="1" x14ac:dyDescent="0.15">
      <c r="A679" s="32" t="s">
        <v>2</v>
      </c>
      <c r="B679" s="33" t="s">
        <v>2</v>
      </c>
      <c r="C679" s="53">
        <v>1000</v>
      </c>
      <c r="D679" s="53">
        <v>2000</v>
      </c>
      <c r="E679" s="53">
        <v>3500</v>
      </c>
      <c r="F679" s="75"/>
      <c r="G679" s="76"/>
    </row>
    <row r="680" spans="1:13" ht="14" hidden="1" x14ac:dyDescent="0.15">
      <c r="A680" s="32">
        <v>18</v>
      </c>
      <c r="B680" s="33"/>
      <c r="C680" s="82">
        <f>C6*$K$3</f>
        <v>1733.9575000000002</v>
      </c>
      <c r="D680" s="82">
        <f t="shared" ref="D680:G680" si="470">D6*$K$3</f>
        <v>1241.9137500000002</v>
      </c>
      <c r="E680" s="82">
        <f t="shared" si="470"/>
        <v>1051.6412500000001</v>
      </c>
      <c r="F680" s="82">
        <f t="shared" si="470"/>
        <v>911.8587500000001</v>
      </c>
      <c r="G680" s="82">
        <f t="shared" si="470"/>
        <v>707.32749999999999</v>
      </c>
      <c r="I680" s="80"/>
      <c r="J680" s="80"/>
      <c r="K680" s="80"/>
      <c r="L680" s="80"/>
      <c r="M680" s="80"/>
    </row>
    <row r="681" spans="1:13" ht="14" hidden="1" x14ac:dyDescent="0.15">
      <c r="A681" s="32">
        <v>19</v>
      </c>
      <c r="B681" s="33"/>
      <c r="C681" s="82">
        <f t="shared" ref="C681:G681" si="471">C7*$K$3</f>
        <v>1756.865</v>
      </c>
      <c r="D681" s="82">
        <f t="shared" si="471"/>
        <v>1256.87375</v>
      </c>
      <c r="E681" s="82">
        <f t="shared" si="471"/>
        <v>1062.6275000000001</v>
      </c>
      <c r="F681" s="82">
        <f t="shared" si="471"/>
        <v>921.67624999999998</v>
      </c>
      <c r="G681" s="82">
        <f t="shared" si="471"/>
        <v>714.8075</v>
      </c>
      <c r="I681" s="80"/>
      <c r="J681" s="80"/>
      <c r="K681" s="80"/>
      <c r="L681" s="80"/>
      <c r="M681" s="80"/>
    </row>
    <row r="682" spans="1:13" ht="14" hidden="1" x14ac:dyDescent="0.15">
      <c r="A682" s="32">
        <v>20</v>
      </c>
      <c r="B682" s="33"/>
      <c r="C682" s="82">
        <f t="shared" ref="C682:G682" si="472">C8*$K$3</f>
        <v>1780.24</v>
      </c>
      <c r="D682" s="82">
        <f t="shared" si="472"/>
        <v>1272.7687500000002</v>
      </c>
      <c r="E682" s="82">
        <f t="shared" si="472"/>
        <v>1074.5487499999999</v>
      </c>
      <c r="F682" s="82">
        <f t="shared" si="472"/>
        <v>931.72750000000008</v>
      </c>
      <c r="G682" s="82">
        <f t="shared" si="472"/>
        <v>722.52125000000001</v>
      </c>
      <c r="I682" s="80"/>
      <c r="J682" s="80"/>
      <c r="K682" s="80"/>
      <c r="L682" s="80"/>
      <c r="M682" s="80"/>
    </row>
    <row r="683" spans="1:13" ht="14" hidden="1" x14ac:dyDescent="0.15">
      <c r="A683" s="32">
        <v>21</v>
      </c>
      <c r="B683" s="33"/>
      <c r="C683" s="82">
        <f t="shared" ref="C683:G683" si="473">C9*$K$3</f>
        <v>1804.3162500000001</v>
      </c>
      <c r="D683" s="82">
        <f t="shared" si="473"/>
        <v>1288.8975</v>
      </c>
      <c r="E683" s="82">
        <f t="shared" si="473"/>
        <v>1086.7037500000001</v>
      </c>
      <c r="F683" s="82">
        <f t="shared" si="473"/>
        <v>942.24625000000003</v>
      </c>
      <c r="G683" s="82">
        <f t="shared" si="473"/>
        <v>730.70249999999999</v>
      </c>
      <c r="I683" s="80"/>
      <c r="J683" s="80"/>
      <c r="K683" s="80"/>
      <c r="L683" s="80"/>
      <c r="M683" s="80"/>
    </row>
    <row r="684" spans="1:13" ht="14" hidden="1" x14ac:dyDescent="0.15">
      <c r="A684" s="32">
        <v>22</v>
      </c>
      <c r="B684" s="33"/>
      <c r="C684" s="82">
        <f t="shared" ref="C684:G684" si="474">C10*$K$3</f>
        <v>1829.3275000000001</v>
      </c>
      <c r="D684" s="82">
        <f t="shared" si="474"/>
        <v>1305.7275</v>
      </c>
      <c r="E684" s="82">
        <f t="shared" si="474"/>
        <v>1099.0925</v>
      </c>
      <c r="F684" s="82">
        <f t="shared" si="474"/>
        <v>952.99874999999997</v>
      </c>
      <c r="G684" s="82">
        <f t="shared" si="474"/>
        <v>738.88375000000008</v>
      </c>
      <c r="I684" s="80"/>
      <c r="J684" s="80"/>
      <c r="K684" s="80"/>
      <c r="L684" s="80"/>
      <c r="M684" s="80"/>
    </row>
    <row r="685" spans="1:13" ht="14" hidden="1" x14ac:dyDescent="0.15">
      <c r="A685" s="32">
        <v>23</v>
      </c>
      <c r="B685" s="33"/>
      <c r="C685" s="82">
        <f t="shared" ref="C685:G685" si="475">C11*$K$3</f>
        <v>1855.74125</v>
      </c>
      <c r="D685" s="82">
        <f t="shared" si="475"/>
        <v>1322.5575000000001</v>
      </c>
      <c r="E685" s="82">
        <f t="shared" si="475"/>
        <v>1112.4162500000002</v>
      </c>
      <c r="F685" s="82">
        <f t="shared" si="475"/>
        <v>964.68624999999997</v>
      </c>
      <c r="G685" s="82">
        <f t="shared" si="475"/>
        <v>748.23374999999999</v>
      </c>
      <c r="I685" s="80"/>
      <c r="J685" s="80"/>
      <c r="K685" s="80"/>
      <c r="L685" s="80"/>
      <c r="M685" s="80"/>
    </row>
    <row r="686" spans="1:13" ht="14" hidden="1" x14ac:dyDescent="0.15">
      <c r="A686" s="32">
        <v>24</v>
      </c>
      <c r="B686" s="33"/>
      <c r="C686" s="82">
        <f t="shared" ref="C686:G686" si="476">C12*$K$3</f>
        <v>1881.9212500000001</v>
      </c>
      <c r="D686" s="82">
        <f t="shared" si="476"/>
        <v>1340.5562500000001</v>
      </c>
      <c r="E686" s="82">
        <f t="shared" si="476"/>
        <v>1125.74</v>
      </c>
      <c r="F686" s="82">
        <f t="shared" si="476"/>
        <v>976.1400000000001</v>
      </c>
      <c r="G686" s="82">
        <f t="shared" si="476"/>
        <v>757.11625000000004</v>
      </c>
      <c r="I686" s="80"/>
      <c r="J686" s="80"/>
      <c r="K686" s="80"/>
      <c r="L686" s="80"/>
      <c r="M686" s="80"/>
    </row>
    <row r="687" spans="1:13" ht="14" hidden="1" x14ac:dyDescent="0.15">
      <c r="A687" s="32">
        <v>25</v>
      </c>
      <c r="B687" s="33"/>
      <c r="C687" s="82">
        <f t="shared" ref="C687:G687" si="477">C13*$K$3</f>
        <v>1909.2700000000002</v>
      </c>
      <c r="D687" s="82">
        <f t="shared" si="477"/>
        <v>1359.2562500000001</v>
      </c>
      <c r="E687" s="82">
        <f t="shared" si="477"/>
        <v>1139.53125</v>
      </c>
      <c r="F687" s="82">
        <f t="shared" si="477"/>
        <v>988.29499999999996</v>
      </c>
      <c r="G687" s="82">
        <f t="shared" si="477"/>
        <v>766.46625000000006</v>
      </c>
      <c r="I687" s="80"/>
      <c r="J687" s="80"/>
      <c r="K687" s="80"/>
      <c r="L687" s="80"/>
      <c r="M687" s="80"/>
    </row>
    <row r="688" spans="1:13" ht="14" hidden="1" x14ac:dyDescent="0.15">
      <c r="A688" s="32">
        <v>26</v>
      </c>
      <c r="B688" s="33"/>
      <c r="C688" s="82">
        <f t="shared" ref="C688:G688" si="478">C14*$K$3</f>
        <v>1948.54</v>
      </c>
      <c r="D688" s="82">
        <f t="shared" si="478"/>
        <v>1385.9037499999999</v>
      </c>
      <c r="E688" s="82">
        <f t="shared" si="478"/>
        <v>1159.8675000000001</v>
      </c>
      <c r="F688" s="82">
        <f t="shared" si="478"/>
        <v>1006.0600000000001</v>
      </c>
      <c r="G688" s="82">
        <f t="shared" si="478"/>
        <v>780.02375000000006</v>
      </c>
      <c r="I688" s="80"/>
      <c r="J688" s="80"/>
      <c r="K688" s="80"/>
      <c r="L688" s="80"/>
      <c r="M688" s="80"/>
    </row>
    <row r="689" spans="1:13" ht="14" hidden="1" x14ac:dyDescent="0.15">
      <c r="A689" s="32">
        <v>27</v>
      </c>
      <c r="B689" s="33"/>
      <c r="C689" s="82">
        <f t="shared" ref="C689:G689" si="479">C15*$K$3</f>
        <v>1989.44625</v>
      </c>
      <c r="D689" s="82">
        <f t="shared" si="479"/>
        <v>1413.7200000000003</v>
      </c>
      <c r="E689" s="82">
        <f t="shared" si="479"/>
        <v>1181.3724999999999</v>
      </c>
      <c r="F689" s="82">
        <f t="shared" si="479"/>
        <v>1024.0587500000001</v>
      </c>
      <c r="G689" s="82">
        <f t="shared" si="479"/>
        <v>794.51625000000013</v>
      </c>
      <c r="I689" s="80"/>
      <c r="J689" s="80"/>
      <c r="K689" s="80"/>
      <c r="L689" s="80"/>
      <c r="M689" s="80"/>
    </row>
    <row r="690" spans="1:13" ht="14" hidden="1" x14ac:dyDescent="0.15">
      <c r="A690" s="32">
        <v>28</v>
      </c>
      <c r="B690" s="33"/>
      <c r="C690" s="82">
        <f t="shared" ref="C690:G690" si="480">C16*$K$3</f>
        <v>2031.52125</v>
      </c>
      <c r="D690" s="82">
        <f t="shared" si="480"/>
        <v>1442.2375000000002</v>
      </c>
      <c r="E690" s="82">
        <f t="shared" si="480"/>
        <v>1203.3450000000003</v>
      </c>
      <c r="F690" s="82">
        <f t="shared" si="480"/>
        <v>1043.46</v>
      </c>
      <c r="G690" s="82">
        <f t="shared" si="480"/>
        <v>809.00875000000008</v>
      </c>
      <c r="I690" s="80"/>
      <c r="J690" s="80"/>
      <c r="K690" s="80"/>
      <c r="L690" s="80"/>
      <c r="M690" s="80"/>
    </row>
    <row r="691" spans="1:13" ht="14" hidden="1" x14ac:dyDescent="0.15">
      <c r="A691" s="32">
        <v>29</v>
      </c>
      <c r="B691" s="33"/>
      <c r="C691" s="82">
        <f t="shared" ref="C691:G691" si="481">C17*$K$3</f>
        <v>2075.7000000000003</v>
      </c>
      <c r="D691" s="82">
        <f t="shared" si="481"/>
        <v>1472.1575000000003</v>
      </c>
      <c r="E691" s="82">
        <f t="shared" si="481"/>
        <v>1226.4862500000002</v>
      </c>
      <c r="F691" s="82">
        <f t="shared" si="481"/>
        <v>1063.5625</v>
      </c>
      <c r="G691" s="82">
        <f t="shared" si="481"/>
        <v>824.90375000000006</v>
      </c>
      <c r="I691" s="80"/>
      <c r="J691" s="80"/>
      <c r="K691" s="80"/>
      <c r="L691" s="80"/>
      <c r="M691" s="80"/>
    </row>
    <row r="692" spans="1:13" ht="14" hidden="1" x14ac:dyDescent="0.15">
      <c r="A692" s="32">
        <v>30</v>
      </c>
      <c r="B692" s="33"/>
      <c r="C692" s="82">
        <f t="shared" ref="C692:G692" si="482">C18*$K$3</f>
        <v>2121.0475000000001</v>
      </c>
      <c r="D692" s="82">
        <f t="shared" si="482"/>
        <v>1503.7137500000001</v>
      </c>
      <c r="E692" s="82">
        <f t="shared" si="482"/>
        <v>1250.7962499999999</v>
      </c>
      <c r="F692" s="82">
        <f t="shared" si="482"/>
        <v>1084.6000000000001</v>
      </c>
      <c r="G692" s="82">
        <f t="shared" si="482"/>
        <v>841.26625000000013</v>
      </c>
      <c r="I692" s="80"/>
      <c r="J692" s="80"/>
      <c r="K692" s="80"/>
      <c r="L692" s="80"/>
      <c r="M692" s="80"/>
    </row>
    <row r="693" spans="1:13" ht="14" hidden="1" x14ac:dyDescent="0.15">
      <c r="A693" s="32">
        <v>31</v>
      </c>
      <c r="B693" s="33"/>
      <c r="C693" s="82">
        <f t="shared" ref="C693:G693" si="483">C19*$K$3</f>
        <v>2168.03125</v>
      </c>
      <c r="D693" s="82">
        <f t="shared" si="483"/>
        <v>1535.7375000000002</v>
      </c>
      <c r="E693" s="82">
        <f t="shared" si="483"/>
        <v>1276.04125</v>
      </c>
      <c r="F693" s="82">
        <f t="shared" si="483"/>
        <v>1106.3387500000001</v>
      </c>
      <c r="G693" s="82">
        <f t="shared" si="483"/>
        <v>858.33</v>
      </c>
      <c r="I693" s="80"/>
      <c r="J693" s="80"/>
      <c r="K693" s="80"/>
      <c r="L693" s="80"/>
      <c r="M693" s="80"/>
    </row>
    <row r="694" spans="1:13" ht="14" hidden="1" x14ac:dyDescent="0.15">
      <c r="A694" s="32">
        <v>32</v>
      </c>
      <c r="B694" s="33"/>
      <c r="C694" s="82">
        <f t="shared" ref="C694:G694" si="484">C20*$K$3</f>
        <v>2216.1837500000001</v>
      </c>
      <c r="D694" s="82">
        <f t="shared" si="484"/>
        <v>1569.1637500000002</v>
      </c>
      <c r="E694" s="82">
        <f t="shared" si="484"/>
        <v>1301.5200000000002</v>
      </c>
      <c r="F694" s="82">
        <f t="shared" si="484"/>
        <v>1128.5450000000001</v>
      </c>
      <c r="G694" s="82">
        <f t="shared" si="484"/>
        <v>874.92624999999998</v>
      </c>
      <c r="I694" s="80"/>
      <c r="J694" s="80"/>
      <c r="K694" s="80"/>
      <c r="L694" s="80"/>
      <c r="M694" s="80"/>
    </row>
    <row r="695" spans="1:13" ht="14" hidden="1" x14ac:dyDescent="0.15">
      <c r="A695" s="32">
        <v>33</v>
      </c>
      <c r="B695" s="33"/>
      <c r="C695" s="82">
        <f t="shared" ref="C695:G695" si="485">C21*$K$3</f>
        <v>2265.9725000000003</v>
      </c>
      <c r="D695" s="82">
        <f t="shared" si="485"/>
        <v>1603.5250000000001</v>
      </c>
      <c r="E695" s="82">
        <f t="shared" si="485"/>
        <v>1328.635</v>
      </c>
      <c r="F695" s="82">
        <f t="shared" si="485"/>
        <v>1151.92</v>
      </c>
      <c r="G695" s="82">
        <f t="shared" si="485"/>
        <v>893.62625000000003</v>
      </c>
      <c r="I695" s="80"/>
      <c r="J695" s="80"/>
      <c r="K695" s="80"/>
      <c r="L695" s="80"/>
      <c r="M695" s="80"/>
    </row>
    <row r="696" spans="1:13" ht="14" hidden="1" x14ac:dyDescent="0.15">
      <c r="A696" s="32">
        <v>34</v>
      </c>
      <c r="B696" s="33"/>
      <c r="C696" s="82">
        <f t="shared" ref="C696:G696" si="486">C22*$K$3</f>
        <v>2317.3975</v>
      </c>
      <c r="D696" s="82">
        <f t="shared" si="486"/>
        <v>1639.0550000000001</v>
      </c>
      <c r="E696" s="82">
        <f t="shared" si="486"/>
        <v>1356.2175</v>
      </c>
      <c r="F696" s="82">
        <f t="shared" si="486"/>
        <v>1175.9962499999999</v>
      </c>
      <c r="G696" s="82">
        <f t="shared" si="486"/>
        <v>911.8587500000001</v>
      </c>
      <c r="I696" s="80"/>
      <c r="J696" s="80"/>
      <c r="K696" s="80"/>
      <c r="L696" s="80"/>
      <c r="M696" s="80"/>
    </row>
    <row r="697" spans="1:13" ht="14" hidden="1" x14ac:dyDescent="0.15">
      <c r="A697" s="32">
        <v>35</v>
      </c>
      <c r="B697" s="33"/>
      <c r="C697" s="82">
        <f t="shared" ref="C697:G697" si="487">C23*$K$3</f>
        <v>2369.7575000000002</v>
      </c>
      <c r="D697" s="82">
        <f t="shared" si="487"/>
        <v>1675.5200000000002</v>
      </c>
      <c r="E697" s="82">
        <f t="shared" si="487"/>
        <v>1385.2024999999999</v>
      </c>
      <c r="F697" s="82">
        <f t="shared" si="487"/>
        <v>1201.24125</v>
      </c>
      <c r="G697" s="82">
        <f t="shared" si="487"/>
        <v>931.72750000000008</v>
      </c>
      <c r="I697" s="80"/>
      <c r="J697" s="80"/>
      <c r="K697" s="80"/>
      <c r="L697" s="80"/>
      <c r="M697" s="80"/>
    </row>
    <row r="698" spans="1:13" ht="14" hidden="1" x14ac:dyDescent="0.15">
      <c r="A698" s="32">
        <v>36</v>
      </c>
      <c r="B698" s="33"/>
      <c r="C698" s="82">
        <f t="shared" ref="C698:G698" si="488">C24*$K$3</f>
        <v>2423.9875000000002</v>
      </c>
      <c r="D698" s="82">
        <f t="shared" si="488"/>
        <v>1713.1537499999999</v>
      </c>
      <c r="E698" s="82">
        <f t="shared" si="488"/>
        <v>1414.655</v>
      </c>
      <c r="F698" s="82">
        <f t="shared" si="488"/>
        <v>1226.4862500000002</v>
      </c>
      <c r="G698" s="82">
        <f t="shared" si="488"/>
        <v>951.36250000000007</v>
      </c>
      <c r="I698" s="80"/>
      <c r="J698" s="80"/>
      <c r="K698" s="80"/>
      <c r="L698" s="80"/>
      <c r="M698" s="80"/>
    </row>
    <row r="699" spans="1:13" ht="14" hidden="1" x14ac:dyDescent="0.15">
      <c r="A699" s="32">
        <v>37</v>
      </c>
      <c r="B699" s="33"/>
      <c r="C699" s="82">
        <f t="shared" ref="C699:G699" si="489">C25*$K$3</f>
        <v>2479.8537500000002</v>
      </c>
      <c r="D699" s="82">
        <f t="shared" si="489"/>
        <v>1752.4237500000002</v>
      </c>
      <c r="E699" s="82">
        <f t="shared" si="489"/>
        <v>1445.0425</v>
      </c>
      <c r="F699" s="82">
        <f t="shared" si="489"/>
        <v>1253.3675000000001</v>
      </c>
      <c r="G699" s="82">
        <f t="shared" si="489"/>
        <v>971.9325</v>
      </c>
      <c r="I699" s="80"/>
      <c r="J699" s="80"/>
      <c r="K699" s="80"/>
      <c r="L699" s="80"/>
      <c r="M699" s="80"/>
    </row>
    <row r="700" spans="1:13" ht="14" hidden="1" x14ac:dyDescent="0.15">
      <c r="A700" s="32">
        <v>38</v>
      </c>
      <c r="B700" s="33"/>
      <c r="C700" s="82">
        <f t="shared" ref="C700:G700" si="490">C26*$K$3</f>
        <v>2536.8887500000001</v>
      </c>
      <c r="D700" s="82">
        <f t="shared" si="490"/>
        <v>1791.9275</v>
      </c>
      <c r="E700" s="82">
        <f t="shared" si="490"/>
        <v>1476.5987500000001</v>
      </c>
      <c r="F700" s="82">
        <f t="shared" si="490"/>
        <v>1280.7162499999999</v>
      </c>
      <c r="G700" s="82">
        <f t="shared" si="490"/>
        <v>993.20375000000013</v>
      </c>
      <c r="I700" s="80"/>
      <c r="J700" s="80"/>
      <c r="K700" s="80"/>
      <c r="L700" s="80"/>
      <c r="M700" s="80"/>
    </row>
    <row r="701" spans="1:13" ht="14" hidden="1" x14ac:dyDescent="0.15">
      <c r="A701" s="32">
        <v>39</v>
      </c>
      <c r="B701" s="33"/>
      <c r="C701" s="82">
        <f t="shared" ref="C701:G701" si="491">C27*$K$3</f>
        <v>2595.7937500000003</v>
      </c>
      <c r="D701" s="82">
        <f t="shared" si="491"/>
        <v>1833.3012500000002</v>
      </c>
      <c r="E701" s="82">
        <f t="shared" si="491"/>
        <v>1509.09</v>
      </c>
      <c r="F701" s="82">
        <f t="shared" si="491"/>
        <v>1308.5325000000003</v>
      </c>
      <c r="G701" s="82">
        <f t="shared" si="491"/>
        <v>1014.70875</v>
      </c>
      <c r="I701" s="80"/>
      <c r="J701" s="80"/>
      <c r="K701" s="80"/>
      <c r="L701" s="80"/>
      <c r="M701" s="80"/>
    </row>
    <row r="702" spans="1:13" ht="14" hidden="1" x14ac:dyDescent="0.15">
      <c r="A702" s="32">
        <v>40</v>
      </c>
      <c r="B702" s="33"/>
      <c r="C702" s="82">
        <f t="shared" ref="C702:G702" si="492">C28*$K$3</f>
        <v>2655.8674999999998</v>
      </c>
      <c r="D702" s="82">
        <f t="shared" si="492"/>
        <v>1875.3762500000003</v>
      </c>
      <c r="E702" s="82">
        <f t="shared" si="492"/>
        <v>1542.2825000000003</v>
      </c>
      <c r="F702" s="82">
        <f t="shared" si="492"/>
        <v>1337.2837500000001</v>
      </c>
      <c r="G702" s="82">
        <f t="shared" si="492"/>
        <v>1037.3824999999999</v>
      </c>
      <c r="I702" s="80"/>
      <c r="J702" s="80"/>
      <c r="K702" s="80"/>
      <c r="L702" s="80"/>
      <c r="M702" s="80"/>
    </row>
    <row r="703" spans="1:13" ht="14" hidden="1" x14ac:dyDescent="0.15">
      <c r="A703" s="32">
        <v>41</v>
      </c>
      <c r="B703" s="33"/>
      <c r="C703" s="82">
        <f t="shared" ref="C703:G703" si="493">C29*$K$3</f>
        <v>2717.5775000000003</v>
      </c>
      <c r="D703" s="82">
        <f t="shared" si="493"/>
        <v>1918.6200000000001</v>
      </c>
      <c r="E703" s="82">
        <f t="shared" si="493"/>
        <v>1576.6437500000002</v>
      </c>
      <c r="F703" s="82">
        <f t="shared" si="493"/>
        <v>1367.2037499999999</v>
      </c>
      <c r="G703" s="82">
        <f t="shared" si="493"/>
        <v>1060.5237500000001</v>
      </c>
      <c r="I703" s="80"/>
      <c r="J703" s="80"/>
      <c r="K703" s="80"/>
      <c r="L703" s="80"/>
      <c r="M703" s="80"/>
    </row>
    <row r="704" spans="1:13" ht="14" hidden="1" x14ac:dyDescent="0.15">
      <c r="A704" s="32">
        <v>42</v>
      </c>
      <c r="B704" s="33"/>
      <c r="C704" s="82">
        <f t="shared" ref="C704:G704" si="494">C30*$K$3</f>
        <v>2780.4562500000002</v>
      </c>
      <c r="D704" s="82">
        <f t="shared" si="494"/>
        <v>1962.7987500000002</v>
      </c>
      <c r="E704" s="82">
        <f t="shared" si="494"/>
        <v>1611.94</v>
      </c>
      <c r="F704" s="82">
        <f t="shared" si="494"/>
        <v>1397.5912499999999</v>
      </c>
      <c r="G704" s="82">
        <f t="shared" si="494"/>
        <v>1084.1324999999999</v>
      </c>
      <c r="I704" s="80"/>
      <c r="J704" s="80"/>
      <c r="K704" s="80"/>
      <c r="L704" s="80"/>
      <c r="M704" s="80"/>
    </row>
    <row r="705" spans="1:13" ht="14" hidden="1" x14ac:dyDescent="0.15">
      <c r="A705" s="32">
        <v>43</v>
      </c>
      <c r="B705" s="33"/>
      <c r="C705" s="82">
        <f t="shared" ref="C705:G705" si="495">C31*$K$3</f>
        <v>2844.7375000000002</v>
      </c>
      <c r="D705" s="82">
        <f t="shared" si="495"/>
        <v>2008.6137500000002</v>
      </c>
      <c r="E705" s="82">
        <f t="shared" si="495"/>
        <v>1648.1712499999999</v>
      </c>
      <c r="F705" s="82">
        <f t="shared" si="495"/>
        <v>1429.1475</v>
      </c>
      <c r="G705" s="82">
        <f t="shared" si="495"/>
        <v>1108.4425000000001</v>
      </c>
      <c r="I705" s="80"/>
      <c r="J705" s="80"/>
      <c r="K705" s="80"/>
      <c r="L705" s="80"/>
      <c r="M705" s="80"/>
    </row>
    <row r="706" spans="1:13" ht="14" hidden="1" x14ac:dyDescent="0.15">
      <c r="A706" s="32">
        <v>44</v>
      </c>
      <c r="B706" s="33"/>
      <c r="C706" s="82">
        <f t="shared" ref="C706:G706" si="496">C32*$K$3</f>
        <v>2910.8887500000001</v>
      </c>
      <c r="D706" s="82">
        <f t="shared" si="496"/>
        <v>2054.6625000000004</v>
      </c>
      <c r="E706" s="82">
        <f t="shared" si="496"/>
        <v>1684.8700000000001</v>
      </c>
      <c r="F706" s="82">
        <f t="shared" si="496"/>
        <v>1461.1712499999999</v>
      </c>
      <c r="G706" s="82">
        <f t="shared" si="496"/>
        <v>1133.4537499999999</v>
      </c>
      <c r="I706" s="80"/>
      <c r="J706" s="80"/>
      <c r="K706" s="80"/>
      <c r="L706" s="80"/>
      <c r="M706" s="80"/>
    </row>
    <row r="707" spans="1:13" ht="14" hidden="1" x14ac:dyDescent="0.15">
      <c r="A707" s="32">
        <v>45</v>
      </c>
      <c r="B707" s="33"/>
      <c r="C707" s="82">
        <f t="shared" ref="C707:G707" si="497">C33*$K$3</f>
        <v>2978.4425000000001</v>
      </c>
      <c r="D707" s="82">
        <f t="shared" si="497"/>
        <v>2102.5812500000002</v>
      </c>
      <c r="E707" s="82">
        <f t="shared" si="497"/>
        <v>1723.2050000000002</v>
      </c>
      <c r="F707" s="82">
        <f t="shared" si="497"/>
        <v>1493.89625</v>
      </c>
      <c r="G707" s="82">
        <f t="shared" si="497"/>
        <v>1158.69875</v>
      </c>
      <c r="I707" s="80"/>
      <c r="J707" s="80"/>
      <c r="K707" s="80"/>
      <c r="L707" s="80"/>
      <c r="M707" s="80"/>
    </row>
    <row r="708" spans="1:13" ht="14" hidden="1" x14ac:dyDescent="0.15">
      <c r="A708" s="32">
        <v>46</v>
      </c>
      <c r="B708" s="33"/>
      <c r="C708" s="82">
        <f t="shared" ref="C708:G708" si="498">C34*$K$3</f>
        <v>3047.3987499999998</v>
      </c>
      <c r="D708" s="82">
        <f t="shared" si="498"/>
        <v>2151.2012500000001</v>
      </c>
      <c r="E708" s="82">
        <f t="shared" si="498"/>
        <v>1762.24125</v>
      </c>
      <c r="F708" s="82">
        <f t="shared" si="498"/>
        <v>1528.2575000000002</v>
      </c>
      <c r="G708" s="82">
        <f t="shared" si="498"/>
        <v>1184.8787500000001</v>
      </c>
      <c r="I708" s="80"/>
      <c r="J708" s="80"/>
      <c r="K708" s="80"/>
      <c r="L708" s="80"/>
      <c r="M708" s="80"/>
    </row>
    <row r="709" spans="1:13" ht="14" hidden="1" x14ac:dyDescent="0.15">
      <c r="A709" s="32">
        <v>47</v>
      </c>
      <c r="B709" s="33"/>
      <c r="C709" s="82">
        <f t="shared" ref="C709:G709" si="499">C35*$K$3</f>
        <v>3117.7575000000002</v>
      </c>
      <c r="D709" s="82">
        <f t="shared" si="499"/>
        <v>2201.4575000000004</v>
      </c>
      <c r="E709" s="82">
        <f t="shared" si="499"/>
        <v>1801.7450000000001</v>
      </c>
      <c r="F709" s="82">
        <f t="shared" si="499"/>
        <v>1562.1512500000001</v>
      </c>
      <c r="G709" s="82">
        <f t="shared" si="499"/>
        <v>1211.76</v>
      </c>
      <c r="I709" s="80"/>
      <c r="J709" s="80"/>
      <c r="K709" s="80"/>
      <c r="L709" s="80"/>
      <c r="M709" s="80"/>
    </row>
    <row r="710" spans="1:13" ht="14" hidden="1" x14ac:dyDescent="0.15">
      <c r="A710" s="32">
        <v>48</v>
      </c>
      <c r="B710" s="33"/>
      <c r="C710" s="82">
        <f t="shared" ref="C710:G710" si="500">C36*$K$3</f>
        <v>3189.7525000000005</v>
      </c>
      <c r="D710" s="82">
        <f t="shared" si="500"/>
        <v>2251.9475000000002</v>
      </c>
      <c r="E710" s="82">
        <f t="shared" si="500"/>
        <v>1842.4175</v>
      </c>
      <c r="F710" s="82">
        <f t="shared" si="500"/>
        <v>1597.4475</v>
      </c>
      <c r="G710" s="82">
        <f t="shared" si="500"/>
        <v>1238.875</v>
      </c>
      <c r="I710" s="80"/>
      <c r="J710" s="80"/>
      <c r="K710" s="80"/>
      <c r="L710" s="80"/>
      <c r="M710" s="80"/>
    </row>
    <row r="711" spans="1:13" ht="14" hidden="1" x14ac:dyDescent="0.15">
      <c r="A711" s="32">
        <v>49</v>
      </c>
      <c r="B711" s="33"/>
      <c r="C711" s="82">
        <f t="shared" ref="C711:G711" si="501">C37*$K$3</f>
        <v>3263.3837500000004</v>
      </c>
      <c r="D711" s="82">
        <f t="shared" si="501"/>
        <v>2304.3074999999999</v>
      </c>
      <c r="E711" s="82">
        <f t="shared" si="501"/>
        <v>1884.25875</v>
      </c>
      <c r="F711" s="82">
        <f t="shared" si="501"/>
        <v>1633.9125000000001</v>
      </c>
      <c r="G711" s="82">
        <f t="shared" si="501"/>
        <v>1266.9250000000002</v>
      </c>
      <c r="I711" s="80"/>
      <c r="J711" s="80"/>
      <c r="K711" s="80"/>
      <c r="L711" s="80"/>
      <c r="M711" s="80"/>
    </row>
    <row r="712" spans="1:13" ht="14" hidden="1" x14ac:dyDescent="0.15">
      <c r="A712" s="32">
        <v>50</v>
      </c>
      <c r="B712" s="33"/>
      <c r="C712" s="82">
        <f t="shared" ref="C712:G712" si="502">C38*$K$3</f>
        <v>3337.9500000000003</v>
      </c>
      <c r="D712" s="82">
        <f t="shared" si="502"/>
        <v>2357.1350000000002</v>
      </c>
      <c r="E712" s="82">
        <f t="shared" si="502"/>
        <v>1927.0350000000001</v>
      </c>
      <c r="F712" s="82">
        <f t="shared" si="502"/>
        <v>1671.0787500000001</v>
      </c>
      <c r="G712" s="82">
        <f t="shared" si="502"/>
        <v>1295.9100000000001</v>
      </c>
      <c r="I712" s="80"/>
      <c r="J712" s="80"/>
      <c r="K712" s="80"/>
      <c r="L712" s="80"/>
      <c r="M712" s="80"/>
    </row>
    <row r="713" spans="1:13" ht="14" hidden="1" x14ac:dyDescent="0.15">
      <c r="A713" s="32">
        <v>51</v>
      </c>
      <c r="B713" s="33"/>
      <c r="C713" s="82">
        <f t="shared" ref="C713:G713" si="503">C39*$K$3</f>
        <v>3414.38625</v>
      </c>
      <c r="D713" s="82">
        <f t="shared" si="503"/>
        <v>2411.3650000000002</v>
      </c>
      <c r="E713" s="82">
        <f t="shared" si="503"/>
        <v>1970.98</v>
      </c>
      <c r="F713" s="82">
        <f t="shared" si="503"/>
        <v>1708.94625</v>
      </c>
      <c r="G713" s="82">
        <f t="shared" si="503"/>
        <v>1325.1287500000001</v>
      </c>
      <c r="I713" s="80"/>
      <c r="J713" s="80"/>
      <c r="K713" s="80"/>
      <c r="L713" s="80"/>
      <c r="M713" s="80"/>
    </row>
    <row r="714" spans="1:13" ht="14" hidden="1" x14ac:dyDescent="0.15">
      <c r="A714" s="32">
        <v>52</v>
      </c>
      <c r="B714" s="33"/>
      <c r="C714" s="82">
        <f t="shared" ref="C714:G714" si="504">C40*$K$3</f>
        <v>3491.99125</v>
      </c>
      <c r="D714" s="82">
        <f t="shared" si="504"/>
        <v>2466.7637500000001</v>
      </c>
      <c r="E714" s="82">
        <f t="shared" si="504"/>
        <v>2014.6912500000001</v>
      </c>
      <c r="F714" s="82">
        <f t="shared" si="504"/>
        <v>1746.8137500000003</v>
      </c>
      <c r="G714" s="82">
        <f t="shared" si="504"/>
        <v>1355.0487500000002</v>
      </c>
      <c r="I714" s="80"/>
      <c r="J714" s="80"/>
      <c r="K714" s="80"/>
      <c r="L714" s="80"/>
      <c r="M714" s="80"/>
    </row>
    <row r="715" spans="1:13" ht="14" hidden="1" x14ac:dyDescent="0.15">
      <c r="A715" s="32">
        <v>53</v>
      </c>
      <c r="B715" s="33"/>
      <c r="C715" s="82">
        <f t="shared" ref="C715:G715" si="505">C41*$K$3</f>
        <v>3571.4662500000004</v>
      </c>
      <c r="D715" s="82">
        <f t="shared" si="505"/>
        <v>2523.7987499999999</v>
      </c>
      <c r="E715" s="82">
        <f t="shared" si="505"/>
        <v>2060.5062500000004</v>
      </c>
      <c r="F715" s="82">
        <f t="shared" si="505"/>
        <v>1786.5512500000002</v>
      </c>
      <c r="G715" s="82">
        <f t="shared" si="505"/>
        <v>1385.67</v>
      </c>
      <c r="I715" s="80"/>
      <c r="J715" s="80"/>
      <c r="K715" s="80"/>
      <c r="L715" s="80"/>
      <c r="M715" s="80"/>
    </row>
    <row r="716" spans="1:13" ht="14" hidden="1" x14ac:dyDescent="0.15">
      <c r="A716" s="32">
        <v>54</v>
      </c>
      <c r="B716" s="34"/>
      <c r="C716" s="82">
        <f t="shared" ref="C716:G716" si="506">C42*$K$3</f>
        <v>3652.3437500000005</v>
      </c>
      <c r="D716" s="82">
        <f t="shared" si="506"/>
        <v>2581.30125</v>
      </c>
      <c r="E716" s="82">
        <f t="shared" si="506"/>
        <v>2106.5550000000003</v>
      </c>
      <c r="F716" s="82">
        <f t="shared" si="506"/>
        <v>1826.5225</v>
      </c>
      <c r="G716" s="82">
        <f t="shared" si="506"/>
        <v>1416.75875</v>
      </c>
      <c r="I716" s="80"/>
      <c r="J716" s="80"/>
      <c r="K716" s="80"/>
      <c r="L716" s="80"/>
      <c r="M716" s="80"/>
    </row>
    <row r="717" spans="1:13" ht="14" hidden="1" x14ac:dyDescent="0.15">
      <c r="A717" s="32">
        <v>55</v>
      </c>
      <c r="B717" s="34"/>
      <c r="C717" s="82">
        <f t="shared" ref="C717:G717" si="507">C43*$K$3</f>
        <v>3734.6237500000002</v>
      </c>
      <c r="D717" s="82">
        <f t="shared" si="507"/>
        <v>2639.73875</v>
      </c>
      <c r="E717" s="82">
        <f t="shared" si="507"/>
        <v>2154.0062500000004</v>
      </c>
      <c r="F717" s="82">
        <f t="shared" si="507"/>
        <v>1867.6625000000001</v>
      </c>
      <c r="G717" s="82">
        <f t="shared" si="507"/>
        <v>1448.5487500000002</v>
      </c>
      <c r="I717" s="80"/>
      <c r="J717" s="80"/>
      <c r="K717" s="80"/>
      <c r="L717" s="80"/>
      <c r="M717" s="80"/>
    </row>
    <row r="718" spans="1:13" ht="14" hidden="1" x14ac:dyDescent="0.15">
      <c r="A718" s="32">
        <v>56</v>
      </c>
      <c r="B718" s="34"/>
      <c r="C718" s="82">
        <f t="shared" ref="C718:G718" si="508">C44*$K$3</f>
        <v>3817.8387499999999</v>
      </c>
      <c r="D718" s="82">
        <f t="shared" si="508"/>
        <v>2699.3449999999998</v>
      </c>
      <c r="E718" s="82">
        <f t="shared" si="508"/>
        <v>2202.1587500000001</v>
      </c>
      <c r="F718" s="82">
        <f t="shared" si="508"/>
        <v>1909.5037500000001</v>
      </c>
      <c r="G718" s="82">
        <f t="shared" si="508"/>
        <v>1481.04</v>
      </c>
      <c r="I718" s="80"/>
      <c r="J718" s="80"/>
      <c r="K718" s="80"/>
      <c r="L718" s="80"/>
      <c r="M718" s="80"/>
    </row>
    <row r="719" spans="1:13" ht="14" hidden="1" x14ac:dyDescent="0.15">
      <c r="A719" s="32">
        <v>57</v>
      </c>
      <c r="B719" s="34"/>
      <c r="C719" s="82">
        <f t="shared" ref="C719:G719" si="509">C45*$K$3</f>
        <v>3903.3912500000001</v>
      </c>
      <c r="D719" s="82">
        <f t="shared" si="509"/>
        <v>2760.12</v>
      </c>
      <c r="E719" s="82">
        <f t="shared" si="509"/>
        <v>2251.2462500000001</v>
      </c>
      <c r="F719" s="82">
        <f t="shared" si="509"/>
        <v>1951.8125000000002</v>
      </c>
      <c r="G719" s="82">
        <f t="shared" si="509"/>
        <v>1513.7649999999999</v>
      </c>
      <c r="I719" s="80"/>
      <c r="J719" s="80"/>
      <c r="K719" s="80"/>
      <c r="L719" s="80"/>
      <c r="M719" s="80"/>
    </row>
    <row r="720" spans="1:13" ht="14" hidden="1" x14ac:dyDescent="0.15">
      <c r="A720" s="32">
        <v>58</v>
      </c>
      <c r="B720" s="34"/>
      <c r="C720" s="82">
        <f t="shared" ref="C720:G720" si="510">C46*$K$3</f>
        <v>3990.1125000000002</v>
      </c>
      <c r="D720" s="82">
        <f t="shared" si="510"/>
        <v>2822.0637500000003</v>
      </c>
      <c r="E720" s="82">
        <f t="shared" si="510"/>
        <v>2301.2687500000002</v>
      </c>
      <c r="F720" s="82">
        <f t="shared" si="510"/>
        <v>1995.29</v>
      </c>
      <c r="G720" s="82">
        <f t="shared" si="510"/>
        <v>1547.4250000000002</v>
      </c>
      <c r="I720" s="80"/>
      <c r="J720" s="80"/>
      <c r="K720" s="80"/>
      <c r="L720" s="80"/>
      <c r="M720" s="80"/>
    </row>
    <row r="721" spans="1:13" ht="14" hidden="1" x14ac:dyDescent="0.15">
      <c r="A721" s="32">
        <v>59</v>
      </c>
      <c r="B721" s="34"/>
      <c r="C721" s="82">
        <f t="shared" ref="C721:G721" si="511">C47*$K$3</f>
        <v>4078.0025000000005</v>
      </c>
      <c r="D721" s="82">
        <f t="shared" si="511"/>
        <v>2885.17625</v>
      </c>
      <c r="E721" s="82">
        <f t="shared" si="511"/>
        <v>2351.9924999999998</v>
      </c>
      <c r="F721" s="82">
        <f t="shared" si="511"/>
        <v>2039.4687500000002</v>
      </c>
      <c r="G721" s="82">
        <f t="shared" si="511"/>
        <v>1581.5525</v>
      </c>
      <c r="I721" s="80"/>
      <c r="J721" s="80"/>
      <c r="K721" s="80"/>
      <c r="L721" s="80"/>
      <c r="M721" s="80"/>
    </row>
    <row r="722" spans="1:13" ht="14" hidden="1" x14ac:dyDescent="0.15">
      <c r="A722" s="32">
        <v>60</v>
      </c>
      <c r="B722" s="34"/>
      <c r="C722" s="82">
        <f t="shared" ref="C722:G722" si="512">C48*$K$3</f>
        <v>4167.5287500000004</v>
      </c>
      <c r="D722" s="82">
        <f t="shared" si="512"/>
        <v>2949.4575</v>
      </c>
      <c r="E722" s="82">
        <f t="shared" si="512"/>
        <v>2404.1187500000001</v>
      </c>
      <c r="F722" s="82">
        <f t="shared" si="512"/>
        <v>2084.3487500000001</v>
      </c>
      <c r="G722" s="82">
        <f t="shared" si="512"/>
        <v>1616.615</v>
      </c>
      <c r="I722" s="80"/>
      <c r="J722" s="80"/>
      <c r="K722" s="80"/>
      <c r="L722" s="80"/>
      <c r="M722" s="80"/>
    </row>
    <row r="723" spans="1:13" ht="14" hidden="1" x14ac:dyDescent="0.15">
      <c r="A723" s="32">
        <v>61</v>
      </c>
      <c r="B723" s="34"/>
      <c r="C723" s="82">
        <f t="shared" ref="C723:G723" si="513">C49*$K$3</f>
        <v>4638.067500000001</v>
      </c>
      <c r="D723" s="82">
        <f t="shared" si="513"/>
        <v>3286.7587500000004</v>
      </c>
      <c r="E723" s="82">
        <f t="shared" si="513"/>
        <v>2677.3724999999999</v>
      </c>
      <c r="F723" s="82">
        <f t="shared" si="513"/>
        <v>2321.605</v>
      </c>
      <c r="G723" s="82">
        <f t="shared" si="513"/>
        <v>1800.81</v>
      </c>
      <c r="I723" s="80"/>
      <c r="J723" s="80"/>
      <c r="K723" s="80"/>
      <c r="L723" s="80"/>
      <c r="M723" s="80"/>
    </row>
    <row r="724" spans="1:13" ht="14" hidden="1" x14ac:dyDescent="0.15">
      <c r="A724" s="32">
        <v>62</v>
      </c>
      <c r="B724" s="34"/>
      <c r="C724" s="82">
        <f t="shared" ref="C724:G724" si="514">C50*$K$3</f>
        <v>5145.07125</v>
      </c>
      <c r="D724" s="82">
        <f t="shared" si="514"/>
        <v>3652.11</v>
      </c>
      <c r="E724" s="82">
        <f t="shared" si="514"/>
        <v>2974.2350000000001</v>
      </c>
      <c r="F724" s="82">
        <f t="shared" si="514"/>
        <v>2578.9637499999999</v>
      </c>
      <c r="G724" s="82">
        <f t="shared" si="514"/>
        <v>1999.9649999999999</v>
      </c>
      <c r="I724" s="80"/>
      <c r="J724" s="80"/>
      <c r="K724" s="80"/>
      <c r="L724" s="80"/>
      <c r="M724" s="80"/>
    </row>
    <row r="725" spans="1:13" ht="14" hidden="1" x14ac:dyDescent="0.15">
      <c r="A725" s="32">
        <v>63</v>
      </c>
      <c r="B725" s="34"/>
      <c r="C725" s="82">
        <f t="shared" ref="C725:G725" si="515">C51*$K$3</f>
        <v>5689.24125</v>
      </c>
      <c r="D725" s="82">
        <f t="shared" si="515"/>
        <v>4044.3425000000002</v>
      </c>
      <c r="E725" s="82">
        <f t="shared" si="515"/>
        <v>3293.7712500000002</v>
      </c>
      <c r="F725" s="82">
        <f t="shared" si="515"/>
        <v>2855.9575</v>
      </c>
      <c r="G725" s="82">
        <f t="shared" si="515"/>
        <v>2215.0149999999999</v>
      </c>
      <c r="I725" s="80"/>
      <c r="J725" s="80"/>
      <c r="K725" s="80"/>
      <c r="L725" s="80"/>
      <c r="M725" s="80"/>
    </row>
    <row r="726" spans="1:13" ht="14" hidden="1" x14ac:dyDescent="0.15">
      <c r="A726" s="32">
        <v>64</v>
      </c>
      <c r="B726" s="34"/>
      <c r="C726" s="82">
        <f t="shared" ref="C726:G726" si="516">C52*$K$3</f>
        <v>6270.11</v>
      </c>
      <c r="D726" s="82">
        <f t="shared" si="516"/>
        <v>4464.625</v>
      </c>
      <c r="E726" s="82">
        <f t="shared" si="516"/>
        <v>3636.44875</v>
      </c>
      <c r="F726" s="82">
        <f t="shared" si="516"/>
        <v>3153.2875000000004</v>
      </c>
      <c r="G726" s="82">
        <f t="shared" si="516"/>
        <v>2445.7262500000002</v>
      </c>
      <c r="I726" s="80"/>
      <c r="J726" s="80"/>
      <c r="K726" s="80"/>
      <c r="L726" s="80"/>
      <c r="M726" s="80"/>
    </row>
    <row r="727" spans="1:13" ht="14" hidden="1" x14ac:dyDescent="0.15">
      <c r="A727" s="32">
        <v>65</v>
      </c>
      <c r="B727" s="34"/>
      <c r="C727" s="82">
        <f t="shared" ref="C727:G727" si="517">C53*$K$3</f>
        <v>6887.6774999999998</v>
      </c>
      <c r="D727" s="82">
        <f t="shared" si="517"/>
        <v>4912.2562500000004</v>
      </c>
      <c r="E727" s="82">
        <f t="shared" si="517"/>
        <v>4002.5012500000003</v>
      </c>
      <c r="F727" s="82">
        <f t="shared" si="517"/>
        <v>3470.4862499999999</v>
      </c>
      <c r="G727" s="82">
        <f t="shared" si="517"/>
        <v>2691.6312500000004</v>
      </c>
      <c r="I727" s="80"/>
      <c r="J727" s="80"/>
      <c r="K727" s="80"/>
      <c r="L727" s="80"/>
      <c r="M727" s="80"/>
    </row>
    <row r="728" spans="1:13" ht="14" hidden="1" x14ac:dyDescent="0.15">
      <c r="A728" s="32">
        <v>66</v>
      </c>
      <c r="B728" s="34"/>
      <c r="C728" s="82">
        <f t="shared" ref="C728:G728" si="518">C54*$K$3</f>
        <v>7542.411250000001</v>
      </c>
      <c r="D728" s="82">
        <f t="shared" si="518"/>
        <v>5387.2362500000008</v>
      </c>
      <c r="E728" s="82">
        <f t="shared" si="518"/>
        <v>4391.92875</v>
      </c>
      <c r="F728" s="82">
        <f t="shared" si="518"/>
        <v>3808.48875</v>
      </c>
      <c r="G728" s="82">
        <f t="shared" si="518"/>
        <v>2953.6650000000004</v>
      </c>
      <c r="I728" s="80"/>
      <c r="J728" s="80"/>
      <c r="K728" s="80"/>
      <c r="L728" s="80"/>
      <c r="M728" s="80"/>
    </row>
    <row r="729" spans="1:13" ht="14" hidden="1" x14ac:dyDescent="0.15">
      <c r="A729" s="32">
        <v>67</v>
      </c>
      <c r="B729" s="34"/>
      <c r="C729" s="82">
        <f t="shared" ref="C729:G729" si="519">C55*$K$3</f>
        <v>8234.0774999999994</v>
      </c>
      <c r="D729" s="82">
        <f t="shared" si="519"/>
        <v>5889.7987500000008</v>
      </c>
      <c r="E729" s="82">
        <f t="shared" si="519"/>
        <v>4804.2637500000001</v>
      </c>
      <c r="F729" s="82">
        <f t="shared" si="519"/>
        <v>4165.8924999999999</v>
      </c>
      <c r="G729" s="82">
        <f t="shared" si="519"/>
        <v>3230.8924999999999</v>
      </c>
      <c r="I729" s="80"/>
      <c r="J729" s="80"/>
      <c r="K729" s="80"/>
      <c r="L729" s="80"/>
      <c r="M729" s="80"/>
    </row>
    <row r="730" spans="1:13" ht="14" hidden="1" x14ac:dyDescent="0.15">
      <c r="A730" s="32">
        <v>68</v>
      </c>
      <c r="B730" s="34"/>
      <c r="C730" s="82">
        <f t="shared" ref="C730:G730" si="520">C56*$K$3</f>
        <v>8962.6762500000004</v>
      </c>
      <c r="D730" s="82">
        <f t="shared" si="520"/>
        <v>6420.1774999999998</v>
      </c>
      <c r="E730" s="82">
        <f t="shared" si="520"/>
        <v>5239.5062500000004</v>
      </c>
      <c r="F730" s="82">
        <f t="shared" si="520"/>
        <v>4543.165</v>
      </c>
      <c r="G730" s="82">
        <f t="shared" si="520"/>
        <v>3523.5475000000001</v>
      </c>
      <c r="I730" s="80"/>
      <c r="J730" s="80"/>
      <c r="K730" s="80"/>
      <c r="L730" s="80"/>
      <c r="M730" s="80"/>
    </row>
    <row r="731" spans="1:13" ht="14" hidden="1" x14ac:dyDescent="0.15">
      <c r="A731" s="32">
        <v>69</v>
      </c>
      <c r="B731" s="34"/>
      <c r="C731" s="82">
        <f t="shared" ref="C731:G731" si="521">C57*$K$3</f>
        <v>9727.74</v>
      </c>
      <c r="D731" s="82">
        <f t="shared" si="521"/>
        <v>6977.9050000000007</v>
      </c>
      <c r="E731" s="82">
        <f t="shared" si="521"/>
        <v>5698.5912499999995</v>
      </c>
      <c r="F731" s="82">
        <f t="shared" si="521"/>
        <v>4941.24125</v>
      </c>
      <c r="G731" s="82">
        <f t="shared" si="521"/>
        <v>3832.0975000000003</v>
      </c>
      <c r="I731" s="80"/>
      <c r="J731" s="80"/>
      <c r="K731" s="80"/>
      <c r="L731" s="80"/>
      <c r="M731" s="80"/>
    </row>
    <row r="732" spans="1:13" ht="14" hidden="1" x14ac:dyDescent="0.15">
      <c r="A732" s="32">
        <v>70</v>
      </c>
      <c r="B732" s="34"/>
      <c r="C732" s="82">
        <f t="shared" ref="C732:G732" si="522">C58*$K$3</f>
        <v>10530.203750000001</v>
      </c>
      <c r="D732" s="82">
        <f t="shared" si="522"/>
        <v>7563.4487500000005</v>
      </c>
      <c r="E732" s="82">
        <f t="shared" si="522"/>
        <v>6180.5837499999998</v>
      </c>
      <c r="F732" s="82">
        <f t="shared" si="522"/>
        <v>5359.1862500000007</v>
      </c>
      <c r="G732" s="82">
        <f t="shared" si="522"/>
        <v>4156.5425000000005</v>
      </c>
      <c r="I732" s="80"/>
      <c r="J732" s="80"/>
      <c r="K732" s="80"/>
      <c r="L732" s="80"/>
      <c r="M732" s="80"/>
    </row>
    <row r="733" spans="1:13" ht="14" hidden="1" x14ac:dyDescent="0.15">
      <c r="A733" s="32">
        <v>71</v>
      </c>
      <c r="B733" s="34"/>
      <c r="C733" s="82">
        <f t="shared" ref="C733:G733" si="523">C59*$K$3</f>
        <v>11369.6</v>
      </c>
      <c r="D733" s="82">
        <f t="shared" si="523"/>
        <v>8176.3412500000004</v>
      </c>
      <c r="E733" s="82">
        <f t="shared" si="523"/>
        <v>6685.7175000000007</v>
      </c>
      <c r="F733" s="82">
        <f t="shared" si="523"/>
        <v>5797.2337500000003</v>
      </c>
      <c r="G733" s="82">
        <f t="shared" si="523"/>
        <v>4496.1812500000005</v>
      </c>
      <c r="I733" s="80"/>
      <c r="J733" s="80"/>
      <c r="K733" s="80"/>
      <c r="L733" s="80"/>
      <c r="M733" s="80"/>
    </row>
    <row r="734" spans="1:13" ht="14" hidden="1" x14ac:dyDescent="0.15">
      <c r="A734" s="32">
        <v>72</v>
      </c>
      <c r="B734" s="34"/>
      <c r="C734" s="82">
        <f t="shared" ref="C734:G734" si="524">C60*$K$3</f>
        <v>12245.46125</v>
      </c>
      <c r="D734" s="82">
        <f t="shared" si="524"/>
        <v>8817.2837500000005</v>
      </c>
      <c r="E734" s="82">
        <f t="shared" si="524"/>
        <v>7213.9925000000012</v>
      </c>
      <c r="F734" s="82">
        <f t="shared" si="524"/>
        <v>6255.1500000000005</v>
      </c>
      <c r="G734" s="82">
        <f t="shared" si="524"/>
        <v>4851.2474999999995</v>
      </c>
      <c r="I734" s="80"/>
      <c r="J734" s="80"/>
      <c r="K734" s="80"/>
      <c r="L734" s="80"/>
      <c r="M734" s="80"/>
    </row>
    <row r="735" spans="1:13" ht="14" hidden="1" x14ac:dyDescent="0.15">
      <c r="A735" s="32">
        <v>73</v>
      </c>
      <c r="B735" s="34"/>
      <c r="C735" s="82">
        <f t="shared" ref="C735:G735" si="525">C61*$K$3</f>
        <v>13158.255000000001</v>
      </c>
      <c r="D735" s="82">
        <f t="shared" si="525"/>
        <v>9485.1075000000001</v>
      </c>
      <c r="E735" s="82">
        <f t="shared" si="525"/>
        <v>7765.1750000000002</v>
      </c>
      <c r="F735" s="82">
        <f t="shared" si="525"/>
        <v>6733.1687500000007</v>
      </c>
      <c r="G735" s="82">
        <f t="shared" si="525"/>
        <v>5221.9750000000004</v>
      </c>
      <c r="I735" s="80"/>
      <c r="J735" s="80"/>
      <c r="K735" s="80"/>
      <c r="L735" s="80"/>
      <c r="M735" s="80"/>
    </row>
    <row r="736" spans="1:13" ht="14" hidden="1" x14ac:dyDescent="0.15">
      <c r="A736" s="32">
        <v>74</v>
      </c>
      <c r="B736" s="34"/>
      <c r="C736" s="82">
        <f t="shared" ref="C736:G736" si="526">C62*$K$3</f>
        <v>14108.215</v>
      </c>
      <c r="D736" s="82">
        <f t="shared" si="526"/>
        <v>10180.747500000001</v>
      </c>
      <c r="E736" s="82">
        <f t="shared" si="526"/>
        <v>8339.9662499999995</v>
      </c>
      <c r="F736" s="82">
        <f t="shared" si="526"/>
        <v>7231.7575000000006</v>
      </c>
      <c r="G736" s="82">
        <f t="shared" si="526"/>
        <v>5608.5974999999999</v>
      </c>
      <c r="I736" s="80"/>
      <c r="J736" s="80"/>
      <c r="K736" s="80"/>
      <c r="L736" s="80"/>
      <c r="M736" s="80"/>
    </row>
    <row r="737" spans="1:13" ht="14" hidden="1" x14ac:dyDescent="0.15">
      <c r="A737" s="32">
        <v>75</v>
      </c>
      <c r="B737" s="34"/>
      <c r="C737" s="82">
        <f t="shared" ref="C737:G737" si="527">C63*$K$3</f>
        <v>15094.873750000001</v>
      </c>
      <c r="D737" s="82">
        <f t="shared" si="527"/>
        <v>10904.203750000001</v>
      </c>
      <c r="E737" s="82">
        <f t="shared" si="527"/>
        <v>8937.8987500000003</v>
      </c>
      <c r="F737" s="82">
        <f t="shared" si="527"/>
        <v>7749.9812500000007</v>
      </c>
      <c r="G737" s="82">
        <f t="shared" si="527"/>
        <v>6010.4137500000006</v>
      </c>
      <c r="I737" s="80"/>
      <c r="J737" s="80"/>
      <c r="K737" s="80"/>
      <c r="L737" s="80"/>
      <c r="M737" s="80"/>
    </row>
    <row r="738" spans="1:13" ht="14" hidden="1" x14ac:dyDescent="0.15">
      <c r="A738" s="32">
        <v>76</v>
      </c>
      <c r="B738" s="34"/>
      <c r="C738" s="82">
        <f t="shared" ref="C738:G738" si="528">C64*$K$3</f>
        <v>15094.873750000001</v>
      </c>
      <c r="D738" s="82">
        <f t="shared" si="528"/>
        <v>10904.203750000001</v>
      </c>
      <c r="E738" s="82">
        <f t="shared" si="528"/>
        <v>8937.8987500000003</v>
      </c>
      <c r="F738" s="82">
        <f t="shared" si="528"/>
        <v>7749.9812500000007</v>
      </c>
      <c r="G738" s="82">
        <f t="shared" si="528"/>
        <v>6010.4137500000006</v>
      </c>
      <c r="I738" s="80"/>
      <c r="J738" s="80"/>
      <c r="K738" s="80"/>
      <c r="L738" s="80"/>
      <c r="M738" s="80"/>
    </row>
    <row r="739" spans="1:13" ht="14" hidden="1" x14ac:dyDescent="0.15">
      <c r="A739" s="32">
        <v>77</v>
      </c>
      <c r="B739" s="34"/>
      <c r="C739" s="82">
        <f t="shared" ref="C739:G739" si="529">C65*$K$3</f>
        <v>15094.873750000001</v>
      </c>
      <c r="D739" s="82">
        <f t="shared" si="529"/>
        <v>10904.203750000001</v>
      </c>
      <c r="E739" s="82">
        <f t="shared" si="529"/>
        <v>8937.8987500000003</v>
      </c>
      <c r="F739" s="82">
        <f t="shared" si="529"/>
        <v>7749.9812500000007</v>
      </c>
      <c r="G739" s="82">
        <f t="shared" si="529"/>
        <v>6010.4137500000006</v>
      </c>
      <c r="I739" s="80"/>
      <c r="J739" s="80"/>
      <c r="K739" s="80"/>
      <c r="L739" s="80"/>
      <c r="M739" s="80"/>
    </row>
    <row r="740" spans="1:13" ht="14" hidden="1" x14ac:dyDescent="0.15">
      <c r="A740" s="32">
        <v>78</v>
      </c>
      <c r="B740" s="34"/>
      <c r="C740" s="82">
        <f t="shared" ref="C740:G740" si="530">C66*$K$3</f>
        <v>15094.873750000001</v>
      </c>
      <c r="D740" s="82">
        <f t="shared" si="530"/>
        <v>10904.203750000001</v>
      </c>
      <c r="E740" s="82">
        <f t="shared" si="530"/>
        <v>8937.8987500000003</v>
      </c>
      <c r="F740" s="82">
        <f t="shared" si="530"/>
        <v>7749.9812500000007</v>
      </c>
      <c r="G740" s="82">
        <f t="shared" si="530"/>
        <v>6010.4137500000006</v>
      </c>
      <c r="I740" s="80"/>
      <c r="J740" s="80"/>
      <c r="K740" s="80"/>
      <c r="L740" s="80"/>
      <c r="M740" s="80"/>
    </row>
    <row r="741" spans="1:13" ht="14" hidden="1" x14ac:dyDescent="0.15">
      <c r="A741" s="32">
        <v>79</v>
      </c>
      <c r="B741" s="34"/>
      <c r="C741" s="82">
        <f t="shared" ref="C741:G741" si="531">C67*$K$3</f>
        <v>15094.873750000001</v>
      </c>
      <c r="D741" s="82">
        <f t="shared" si="531"/>
        <v>10904.203750000001</v>
      </c>
      <c r="E741" s="82">
        <f t="shared" si="531"/>
        <v>8937.8987500000003</v>
      </c>
      <c r="F741" s="82">
        <f t="shared" si="531"/>
        <v>7749.9812500000007</v>
      </c>
      <c r="G741" s="82">
        <f t="shared" si="531"/>
        <v>6010.4137500000006</v>
      </c>
      <c r="I741" s="80"/>
      <c r="J741" s="80"/>
      <c r="K741" s="80"/>
      <c r="L741" s="80"/>
      <c r="M741" s="80"/>
    </row>
    <row r="742" spans="1:13" ht="14" hidden="1" x14ac:dyDescent="0.15">
      <c r="A742" s="32">
        <v>80</v>
      </c>
      <c r="B742" s="34"/>
      <c r="C742" s="82">
        <f t="shared" ref="C742:G742" si="532">C68*$K$3</f>
        <v>15094.873750000001</v>
      </c>
      <c r="D742" s="82">
        <f t="shared" si="532"/>
        <v>10904.203750000001</v>
      </c>
      <c r="E742" s="82">
        <f t="shared" si="532"/>
        <v>8937.8987500000003</v>
      </c>
      <c r="F742" s="82">
        <f t="shared" si="532"/>
        <v>7749.9812500000007</v>
      </c>
      <c r="G742" s="82">
        <f t="shared" si="532"/>
        <v>6010.4137500000006</v>
      </c>
      <c r="I742" s="80"/>
      <c r="J742" s="80"/>
      <c r="K742" s="80"/>
      <c r="L742" s="80"/>
      <c r="M742" s="80"/>
    </row>
    <row r="743" spans="1:13" ht="14" hidden="1" x14ac:dyDescent="0.15">
      <c r="A743" s="32">
        <v>81</v>
      </c>
      <c r="B743" s="34"/>
      <c r="C743" s="82">
        <f t="shared" ref="C743:G743" si="533">C69*$K$3</f>
        <v>15094.873750000001</v>
      </c>
      <c r="D743" s="82">
        <f t="shared" si="533"/>
        <v>10904.203750000001</v>
      </c>
      <c r="E743" s="82">
        <f t="shared" si="533"/>
        <v>8937.8987500000003</v>
      </c>
      <c r="F743" s="82">
        <f t="shared" si="533"/>
        <v>7749.9812500000007</v>
      </c>
      <c r="G743" s="82">
        <f t="shared" si="533"/>
        <v>6010.4137500000006</v>
      </c>
      <c r="I743" s="80"/>
      <c r="J743" s="80"/>
      <c r="K743" s="80"/>
      <c r="L743" s="80"/>
      <c r="M743" s="80"/>
    </row>
    <row r="744" spans="1:13" ht="14" hidden="1" x14ac:dyDescent="0.15">
      <c r="A744" s="32">
        <v>82</v>
      </c>
      <c r="B744" s="34"/>
      <c r="C744" s="82">
        <f t="shared" ref="C744:G744" si="534">C70*$K$3</f>
        <v>15094.873750000001</v>
      </c>
      <c r="D744" s="82">
        <f t="shared" si="534"/>
        <v>10904.203750000001</v>
      </c>
      <c r="E744" s="82">
        <f t="shared" si="534"/>
        <v>8937.8987500000003</v>
      </c>
      <c r="F744" s="82">
        <f t="shared" si="534"/>
        <v>7749.9812500000007</v>
      </c>
      <c r="G744" s="82">
        <f t="shared" si="534"/>
        <v>6010.4137500000006</v>
      </c>
      <c r="I744" s="80"/>
      <c r="J744" s="80"/>
      <c r="K744" s="80"/>
      <c r="L744" s="80"/>
      <c r="M744" s="80"/>
    </row>
    <row r="745" spans="1:13" ht="14" hidden="1" x14ac:dyDescent="0.15">
      <c r="A745" s="32">
        <v>83</v>
      </c>
      <c r="B745" s="34"/>
      <c r="C745" s="82">
        <f t="shared" ref="C745:G745" si="535">C71*$K$3</f>
        <v>15094.873750000001</v>
      </c>
      <c r="D745" s="82">
        <f t="shared" si="535"/>
        <v>10904.203750000001</v>
      </c>
      <c r="E745" s="82">
        <f t="shared" si="535"/>
        <v>8937.8987500000003</v>
      </c>
      <c r="F745" s="82">
        <f t="shared" si="535"/>
        <v>7749.9812500000007</v>
      </c>
      <c r="G745" s="82">
        <f t="shared" si="535"/>
        <v>6010.4137500000006</v>
      </c>
      <c r="I745" s="80"/>
      <c r="J745" s="80"/>
      <c r="K745" s="80"/>
      <c r="L745" s="80"/>
      <c r="M745" s="80"/>
    </row>
    <row r="746" spans="1:13" ht="14" hidden="1" x14ac:dyDescent="0.15">
      <c r="A746" s="32">
        <v>84</v>
      </c>
      <c r="B746" s="34" t="s">
        <v>3</v>
      </c>
      <c r="C746" s="82">
        <f t="shared" ref="C746:G746" si="536">C72*$K$3</f>
        <v>15094.873750000001</v>
      </c>
      <c r="D746" s="82">
        <f t="shared" si="536"/>
        <v>10904.203750000001</v>
      </c>
      <c r="E746" s="82">
        <f t="shared" si="536"/>
        <v>8937.8987500000003</v>
      </c>
      <c r="F746" s="82">
        <f t="shared" si="536"/>
        <v>7749.9812500000007</v>
      </c>
      <c r="G746" s="82">
        <f t="shared" si="536"/>
        <v>6010.4137500000006</v>
      </c>
      <c r="I746" s="80"/>
      <c r="J746" s="80"/>
      <c r="K746" s="80"/>
      <c r="L746" s="80"/>
      <c r="M746" s="80"/>
    </row>
    <row r="747" spans="1:13" ht="14" hidden="1" x14ac:dyDescent="0.15">
      <c r="A747" s="32">
        <v>1</v>
      </c>
      <c r="B747" s="34" t="s">
        <v>4</v>
      </c>
      <c r="C747" s="82">
        <f t="shared" ref="C747:G747" si="537">C73*$K$3</f>
        <v>780.49125000000004</v>
      </c>
      <c r="D747" s="82">
        <f t="shared" si="537"/>
        <v>558.89625000000001</v>
      </c>
      <c r="E747" s="82">
        <f t="shared" si="537"/>
        <v>473.34375000000006</v>
      </c>
      <c r="F747" s="82">
        <f t="shared" si="537"/>
        <v>410.46500000000003</v>
      </c>
      <c r="G747" s="82">
        <f t="shared" si="537"/>
        <v>318.60124999999999</v>
      </c>
      <c r="I747" s="80"/>
      <c r="J747" s="80"/>
      <c r="K747" s="80"/>
      <c r="L747" s="80"/>
      <c r="M747" s="80"/>
    </row>
    <row r="748" spans="1:13" ht="14" hidden="1" x14ac:dyDescent="0.15">
      <c r="A748" s="32">
        <v>2</v>
      </c>
      <c r="B748" s="34" t="s">
        <v>1</v>
      </c>
      <c r="C748" s="82">
        <f t="shared" ref="C748:G748" si="538">C74*$K$3</f>
        <v>1326.53125</v>
      </c>
      <c r="D748" s="82">
        <f t="shared" si="538"/>
        <v>950.19375000000002</v>
      </c>
      <c r="E748" s="82">
        <f t="shared" si="538"/>
        <v>804.5675</v>
      </c>
      <c r="F748" s="82">
        <f t="shared" si="538"/>
        <v>697.5100000000001</v>
      </c>
      <c r="G748" s="82">
        <f t="shared" si="538"/>
        <v>541.36500000000001</v>
      </c>
      <c r="I748" s="80"/>
      <c r="J748" s="80"/>
      <c r="K748" s="80"/>
      <c r="L748" s="80"/>
      <c r="M748" s="80"/>
    </row>
    <row r="749" spans="1:13" ht="15" hidden="1" thickBot="1" x14ac:dyDescent="0.2">
      <c r="A749" s="32">
        <v>3</v>
      </c>
      <c r="B749" s="34" t="s">
        <v>5</v>
      </c>
      <c r="C749" s="82">
        <f t="shared" ref="C749:G749" si="539">C75*$K$3</f>
        <v>1872.57125</v>
      </c>
      <c r="D749" s="82">
        <f t="shared" si="539"/>
        <v>1341.2575000000002</v>
      </c>
      <c r="E749" s="82">
        <f t="shared" si="539"/>
        <v>1136.0250000000001</v>
      </c>
      <c r="F749" s="82">
        <f t="shared" si="539"/>
        <v>984.78875000000005</v>
      </c>
      <c r="G749" s="82">
        <f t="shared" si="539"/>
        <v>763.89499999999998</v>
      </c>
      <c r="I749" s="80"/>
      <c r="J749" s="80"/>
      <c r="K749" s="80"/>
      <c r="L749" s="80"/>
      <c r="M749" s="80"/>
    </row>
    <row r="750" spans="1:13" ht="14" hidden="1" thickBot="1" x14ac:dyDescent="0.2">
      <c r="A750" s="37"/>
      <c r="B750" s="37"/>
      <c r="C750" s="37"/>
      <c r="D750" s="37"/>
      <c r="E750" s="37"/>
      <c r="F750" s="37"/>
      <c r="G750" s="37"/>
    </row>
    <row r="751" spans="1:13" ht="18" hidden="1" x14ac:dyDescent="0.2">
      <c r="A751" s="226" t="s">
        <v>17</v>
      </c>
      <c r="B751" s="227"/>
      <c r="C751" s="227"/>
      <c r="D751" s="227"/>
      <c r="E751" s="227"/>
      <c r="F751" s="227"/>
      <c r="G751" s="228"/>
    </row>
    <row r="752" spans="1:13" ht="18" hidden="1" x14ac:dyDescent="0.2">
      <c r="A752" s="220" t="s">
        <v>12</v>
      </c>
      <c r="B752" s="221"/>
      <c r="C752" s="221"/>
      <c r="D752" s="221"/>
      <c r="E752" s="221"/>
      <c r="F752" s="221"/>
      <c r="G752" s="222"/>
    </row>
    <row r="753" spans="1:12" hidden="1" x14ac:dyDescent="0.15">
      <c r="A753" s="223" t="s">
        <v>0</v>
      </c>
      <c r="B753" s="224"/>
      <c r="C753" s="224"/>
      <c r="D753" s="224"/>
      <c r="E753" s="224"/>
      <c r="F753" s="224"/>
      <c r="G753" s="225"/>
    </row>
    <row r="754" spans="1:12" hidden="1" x14ac:dyDescent="0.15">
      <c r="A754" s="32" t="s">
        <v>2</v>
      </c>
      <c r="B754" s="33" t="s">
        <v>2</v>
      </c>
      <c r="C754" s="52">
        <v>2000</v>
      </c>
      <c r="D754" s="52">
        <v>3500</v>
      </c>
      <c r="E754" s="77">
        <v>5000</v>
      </c>
      <c r="F754" s="75"/>
      <c r="G754" s="76"/>
    </row>
    <row r="755" spans="1:12" ht="14" hidden="1" x14ac:dyDescent="0.15">
      <c r="A755" s="32">
        <v>18</v>
      </c>
      <c r="B755" s="34"/>
      <c r="C755" s="82">
        <f>C155*$K$3</f>
        <v>898.07300000000009</v>
      </c>
      <c r="D755" s="82">
        <f t="shared" ref="D755:F755" si="540">D155*$K$3</f>
        <v>762.43200000000002</v>
      </c>
      <c r="E755" s="82">
        <f t="shared" si="540"/>
        <v>661.27600000000007</v>
      </c>
      <c r="F755" s="82">
        <f t="shared" si="540"/>
        <v>491.77700000000004</v>
      </c>
      <c r="G755" s="82">
        <v>0</v>
      </c>
      <c r="I755" s="80"/>
      <c r="J755" s="80"/>
      <c r="K755" s="80"/>
      <c r="L755" s="80"/>
    </row>
    <row r="756" spans="1:12" ht="14" hidden="1" x14ac:dyDescent="0.15">
      <c r="A756" s="32">
        <v>19</v>
      </c>
      <c r="B756" s="34"/>
      <c r="C756" s="82">
        <f t="shared" ref="C756:F756" si="541">C156*$K$3</f>
        <v>909.35900000000015</v>
      </c>
      <c r="D756" s="82">
        <f t="shared" si="541"/>
        <v>770.58300000000008</v>
      </c>
      <c r="E756" s="82">
        <f t="shared" si="541"/>
        <v>667.54600000000005</v>
      </c>
      <c r="F756" s="82">
        <f t="shared" si="541"/>
        <v>496.79300000000006</v>
      </c>
      <c r="G756" s="82">
        <v>0</v>
      </c>
      <c r="I756" s="80"/>
      <c r="J756" s="80"/>
      <c r="K756" s="80"/>
      <c r="L756" s="80"/>
    </row>
    <row r="757" spans="1:12" ht="14" hidden="1" x14ac:dyDescent="0.15">
      <c r="A757" s="32">
        <v>20</v>
      </c>
      <c r="B757" s="34"/>
      <c r="C757" s="82">
        <f t="shared" ref="C757:F757" si="542">C157*$K$3</f>
        <v>920.6450000000001</v>
      </c>
      <c r="D757" s="82">
        <f t="shared" si="542"/>
        <v>778.9430000000001</v>
      </c>
      <c r="E757" s="82">
        <f t="shared" si="542"/>
        <v>674.23400000000015</v>
      </c>
      <c r="F757" s="82">
        <f t="shared" si="542"/>
        <v>501.6</v>
      </c>
      <c r="G757" s="82">
        <v>0</v>
      </c>
      <c r="I757" s="80"/>
      <c r="J757" s="80"/>
      <c r="K757" s="80"/>
      <c r="L757" s="80"/>
    </row>
    <row r="758" spans="1:12" ht="14" hidden="1" x14ac:dyDescent="0.15">
      <c r="A758" s="32">
        <v>21</v>
      </c>
      <c r="B758" s="34"/>
      <c r="C758" s="82">
        <f t="shared" ref="C758:F758" si="543">C158*$K$3</f>
        <v>932.1400000000001</v>
      </c>
      <c r="D758" s="82">
        <f t="shared" si="543"/>
        <v>787.72100000000012</v>
      </c>
      <c r="E758" s="82">
        <f t="shared" si="543"/>
        <v>681.13100000000009</v>
      </c>
      <c r="F758" s="82">
        <f t="shared" si="543"/>
        <v>506.82500000000005</v>
      </c>
      <c r="G758" s="82">
        <v>0</v>
      </c>
      <c r="I758" s="80"/>
      <c r="J758" s="80"/>
      <c r="K758" s="80"/>
      <c r="L758" s="80"/>
    </row>
    <row r="759" spans="1:12" ht="14" hidden="1" x14ac:dyDescent="0.15">
      <c r="A759" s="32">
        <v>22</v>
      </c>
      <c r="B759" s="34"/>
      <c r="C759" s="82">
        <f t="shared" ref="C759:F759" si="544">C159*$K$3</f>
        <v>944.05300000000011</v>
      </c>
      <c r="D759" s="82">
        <f t="shared" si="544"/>
        <v>796.70800000000008</v>
      </c>
      <c r="E759" s="82">
        <f t="shared" si="544"/>
        <v>688.23699999999997</v>
      </c>
      <c r="F759" s="82">
        <f t="shared" si="544"/>
        <v>511.84100000000007</v>
      </c>
      <c r="G759" s="82">
        <v>0</v>
      </c>
      <c r="I759" s="80"/>
      <c r="J759" s="80"/>
      <c r="K759" s="80"/>
      <c r="L759" s="80"/>
    </row>
    <row r="760" spans="1:12" ht="14" hidden="1" x14ac:dyDescent="0.15">
      <c r="A760" s="32">
        <v>23</v>
      </c>
      <c r="B760" s="34"/>
      <c r="C760" s="82">
        <f t="shared" ref="C760:F760" si="545">C160*$K$3</f>
        <v>956.59300000000007</v>
      </c>
      <c r="D760" s="82">
        <f t="shared" si="545"/>
        <v>806.322</v>
      </c>
      <c r="E760" s="82">
        <f t="shared" si="545"/>
        <v>695.97000000000014</v>
      </c>
      <c r="F760" s="82">
        <f t="shared" si="545"/>
        <v>517.69299999999998</v>
      </c>
      <c r="G760" s="82">
        <v>0</v>
      </c>
      <c r="I760" s="80"/>
      <c r="J760" s="80"/>
      <c r="K760" s="80"/>
      <c r="L760" s="80"/>
    </row>
    <row r="761" spans="1:12" ht="14" hidden="1" x14ac:dyDescent="0.15">
      <c r="A761" s="32">
        <v>24</v>
      </c>
      <c r="B761" s="34"/>
      <c r="C761" s="82">
        <f t="shared" ref="C761:F761" si="546">C161*$K$3</f>
        <v>969.7600000000001</v>
      </c>
      <c r="D761" s="82">
        <f t="shared" si="546"/>
        <v>816.5630000000001</v>
      </c>
      <c r="E761" s="82">
        <f t="shared" si="546"/>
        <v>703.70300000000009</v>
      </c>
      <c r="F761" s="82">
        <f t="shared" si="546"/>
        <v>523.54500000000007</v>
      </c>
      <c r="G761" s="82">
        <v>0</v>
      </c>
      <c r="I761" s="80"/>
      <c r="J761" s="80"/>
      <c r="K761" s="80"/>
      <c r="L761" s="80"/>
    </row>
    <row r="762" spans="1:12" ht="14" hidden="1" x14ac:dyDescent="0.15">
      <c r="A762" s="32">
        <v>25</v>
      </c>
      <c r="B762" s="34"/>
      <c r="C762" s="82">
        <f t="shared" ref="C762:F762" si="547">C162*$K$3</f>
        <v>982.92700000000013</v>
      </c>
      <c r="D762" s="82">
        <f t="shared" si="547"/>
        <v>826.17700000000013</v>
      </c>
      <c r="E762" s="82">
        <f t="shared" si="547"/>
        <v>711.6450000000001</v>
      </c>
      <c r="F762" s="82">
        <f t="shared" si="547"/>
        <v>529.39700000000005</v>
      </c>
      <c r="G762" s="82">
        <v>0</v>
      </c>
      <c r="I762" s="80"/>
      <c r="J762" s="80"/>
      <c r="K762" s="80"/>
      <c r="L762" s="80"/>
    </row>
    <row r="763" spans="1:12" ht="14" hidden="1" x14ac:dyDescent="0.15">
      <c r="A763" s="32">
        <v>26</v>
      </c>
      <c r="B763" s="34"/>
      <c r="C763" s="82">
        <f t="shared" ref="C763:F763" si="548">C163*$K$3</f>
        <v>1002.3640000000001</v>
      </c>
      <c r="D763" s="82">
        <f t="shared" si="548"/>
        <v>841.01600000000008</v>
      </c>
      <c r="E763" s="82">
        <f t="shared" si="548"/>
        <v>723.34900000000005</v>
      </c>
      <c r="F763" s="82">
        <f t="shared" si="548"/>
        <v>538.17500000000007</v>
      </c>
      <c r="G763" s="82">
        <v>0</v>
      </c>
      <c r="I763" s="80"/>
      <c r="J763" s="80"/>
      <c r="K763" s="80"/>
      <c r="L763" s="80"/>
    </row>
    <row r="764" spans="1:12" ht="14" hidden="1" x14ac:dyDescent="0.15">
      <c r="A764" s="32">
        <v>27</v>
      </c>
      <c r="B764" s="34"/>
      <c r="C764" s="82">
        <f t="shared" ref="C764:F764" si="549">C164*$K$3</f>
        <v>1022.4280000000001</v>
      </c>
      <c r="D764" s="82">
        <f t="shared" si="549"/>
        <v>856.48200000000008</v>
      </c>
      <c r="E764" s="82">
        <f t="shared" si="549"/>
        <v>736.09800000000018</v>
      </c>
      <c r="F764" s="82">
        <f t="shared" si="549"/>
        <v>547.58000000000004</v>
      </c>
      <c r="G764" s="82">
        <v>0</v>
      </c>
      <c r="I764" s="80"/>
      <c r="J764" s="80"/>
      <c r="K764" s="80"/>
      <c r="L764" s="80"/>
    </row>
    <row r="765" spans="1:12" ht="14" hidden="1" x14ac:dyDescent="0.15">
      <c r="A765" s="32">
        <v>28</v>
      </c>
      <c r="B765" s="34"/>
      <c r="C765" s="82">
        <f t="shared" ref="C765:F765" si="550">C165*$K$3</f>
        <v>1043.3280000000002</v>
      </c>
      <c r="D765" s="82">
        <f t="shared" si="550"/>
        <v>872.78400000000011</v>
      </c>
      <c r="E765" s="82">
        <f t="shared" si="550"/>
        <v>748.84700000000009</v>
      </c>
      <c r="F765" s="82">
        <f t="shared" si="550"/>
        <v>557.19400000000007</v>
      </c>
      <c r="G765" s="82">
        <v>0</v>
      </c>
      <c r="I765" s="80"/>
      <c r="J765" s="80"/>
      <c r="K765" s="80"/>
      <c r="L765" s="80"/>
    </row>
    <row r="766" spans="1:12" ht="14" hidden="1" x14ac:dyDescent="0.15">
      <c r="A766" s="32">
        <v>29</v>
      </c>
      <c r="B766" s="34"/>
      <c r="C766" s="82">
        <f t="shared" ref="C766:F766" si="551">C166*$K$3</f>
        <v>1065.0640000000001</v>
      </c>
      <c r="D766" s="82">
        <f t="shared" si="551"/>
        <v>889.08600000000001</v>
      </c>
      <c r="E766" s="82">
        <f t="shared" si="551"/>
        <v>762.43200000000002</v>
      </c>
      <c r="F766" s="82">
        <f t="shared" si="551"/>
        <v>567.226</v>
      </c>
      <c r="G766" s="82">
        <v>0</v>
      </c>
      <c r="I766" s="80"/>
      <c r="J766" s="80"/>
      <c r="K766" s="80"/>
      <c r="L766" s="80"/>
    </row>
    <row r="767" spans="1:12" ht="14" hidden="1" x14ac:dyDescent="0.15">
      <c r="A767" s="32">
        <v>30</v>
      </c>
      <c r="B767" s="34"/>
      <c r="C767" s="82">
        <f t="shared" ref="C767:F767" si="552">C167*$K$3</f>
        <v>1087.636</v>
      </c>
      <c r="D767" s="82">
        <f t="shared" si="552"/>
        <v>906.64200000000005</v>
      </c>
      <c r="E767" s="82">
        <f t="shared" si="552"/>
        <v>776.85300000000007</v>
      </c>
      <c r="F767" s="82">
        <f t="shared" si="552"/>
        <v>577.8850000000001</v>
      </c>
      <c r="G767" s="82">
        <v>0</v>
      </c>
      <c r="I767" s="80"/>
      <c r="J767" s="80"/>
      <c r="K767" s="80"/>
      <c r="L767" s="80"/>
    </row>
    <row r="768" spans="1:12" ht="14" hidden="1" x14ac:dyDescent="0.15">
      <c r="A768" s="32">
        <v>31</v>
      </c>
      <c r="B768" s="34"/>
      <c r="C768" s="82">
        <f t="shared" ref="C768:F768" si="553">C168*$K$3</f>
        <v>1110.835</v>
      </c>
      <c r="D768" s="82">
        <f t="shared" si="553"/>
        <v>925.03400000000011</v>
      </c>
      <c r="E768" s="82">
        <f t="shared" si="553"/>
        <v>791.06500000000005</v>
      </c>
      <c r="F768" s="82">
        <f t="shared" si="553"/>
        <v>588.54399999999998</v>
      </c>
      <c r="G768" s="82">
        <v>0</v>
      </c>
      <c r="I768" s="80"/>
      <c r="J768" s="80"/>
      <c r="K768" s="80"/>
      <c r="L768" s="80"/>
    </row>
    <row r="769" spans="1:12" ht="14" hidden="1" x14ac:dyDescent="0.15">
      <c r="A769" s="32">
        <v>32</v>
      </c>
      <c r="B769" s="34"/>
      <c r="C769" s="82">
        <f t="shared" ref="C769:F769" si="554">C169*$K$3</f>
        <v>1135.0790000000002</v>
      </c>
      <c r="D769" s="82">
        <f t="shared" si="554"/>
        <v>943.42600000000004</v>
      </c>
      <c r="E769" s="82">
        <f t="shared" si="554"/>
        <v>806.53100000000006</v>
      </c>
      <c r="F769" s="82">
        <f t="shared" si="554"/>
        <v>600.0390000000001</v>
      </c>
      <c r="G769" s="82">
        <v>0</v>
      </c>
      <c r="I769" s="80"/>
      <c r="J769" s="80"/>
      <c r="K769" s="80"/>
      <c r="L769" s="80"/>
    </row>
    <row r="770" spans="1:12" ht="14" hidden="1" x14ac:dyDescent="0.15">
      <c r="A770" s="32">
        <v>33</v>
      </c>
      <c r="B770" s="34"/>
      <c r="C770" s="82">
        <f t="shared" ref="C770:F770" si="555">C170*$K$3</f>
        <v>1159.741</v>
      </c>
      <c r="D770" s="82">
        <f t="shared" si="555"/>
        <v>963.072</v>
      </c>
      <c r="E770" s="82">
        <f t="shared" si="555"/>
        <v>822.41500000000008</v>
      </c>
      <c r="F770" s="82">
        <f t="shared" si="555"/>
        <v>611.74300000000005</v>
      </c>
      <c r="G770" s="82">
        <v>0</v>
      </c>
      <c r="I770" s="80"/>
      <c r="J770" s="80"/>
      <c r="K770" s="80"/>
      <c r="L770" s="80"/>
    </row>
    <row r="771" spans="1:12" ht="14" hidden="1" x14ac:dyDescent="0.15">
      <c r="A771" s="32">
        <v>34</v>
      </c>
      <c r="B771" s="34"/>
      <c r="C771" s="82">
        <f t="shared" ref="C771:F771" si="556">C171*$K$3</f>
        <v>1185.6570000000002</v>
      </c>
      <c r="D771" s="82">
        <f t="shared" si="556"/>
        <v>983.34500000000014</v>
      </c>
      <c r="E771" s="82">
        <f t="shared" si="556"/>
        <v>839.1350000000001</v>
      </c>
      <c r="F771" s="82">
        <f t="shared" si="556"/>
        <v>624.28300000000002</v>
      </c>
      <c r="G771" s="82">
        <v>0</v>
      </c>
      <c r="I771" s="80"/>
      <c r="J771" s="80"/>
      <c r="K771" s="80"/>
      <c r="L771" s="80"/>
    </row>
    <row r="772" spans="1:12" ht="14" hidden="1" x14ac:dyDescent="0.15">
      <c r="A772" s="32">
        <v>35</v>
      </c>
      <c r="B772" s="34"/>
      <c r="C772" s="82">
        <f t="shared" ref="C772:F772" si="557">C172*$K$3</f>
        <v>1212.2</v>
      </c>
      <c r="D772" s="82">
        <f t="shared" si="557"/>
        <v>1004.0360000000001</v>
      </c>
      <c r="E772" s="82">
        <f t="shared" si="557"/>
        <v>856.06400000000008</v>
      </c>
      <c r="F772" s="82">
        <f t="shared" si="557"/>
        <v>636.82299999999998</v>
      </c>
      <c r="G772" s="82">
        <v>0</v>
      </c>
      <c r="I772" s="80"/>
      <c r="J772" s="80"/>
      <c r="K772" s="80"/>
      <c r="L772" s="80"/>
    </row>
    <row r="773" spans="1:12" ht="14" hidden="1" x14ac:dyDescent="0.15">
      <c r="A773" s="32">
        <v>36</v>
      </c>
      <c r="B773" s="34"/>
      <c r="C773" s="82">
        <f t="shared" ref="C773:F773" si="558">C173*$K$3</f>
        <v>1239.3700000000001</v>
      </c>
      <c r="D773" s="82">
        <f t="shared" si="558"/>
        <v>1025.5630000000001</v>
      </c>
      <c r="E773" s="82">
        <f t="shared" si="558"/>
        <v>873.41100000000006</v>
      </c>
      <c r="F773" s="82">
        <f t="shared" si="558"/>
        <v>649.572</v>
      </c>
      <c r="G773" s="82">
        <v>0</v>
      </c>
      <c r="I773" s="80"/>
      <c r="J773" s="80"/>
      <c r="K773" s="80"/>
      <c r="L773" s="80"/>
    </row>
    <row r="774" spans="1:12" ht="14" hidden="1" x14ac:dyDescent="0.15">
      <c r="A774" s="32">
        <v>37</v>
      </c>
      <c r="B774" s="34"/>
      <c r="C774" s="82">
        <f t="shared" ref="C774:F774" si="559">C174*$K$3</f>
        <v>1267.3760000000002</v>
      </c>
      <c r="D774" s="82">
        <f t="shared" si="559"/>
        <v>1047.7170000000001</v>
      </c>
      <c r="E774" s="82">
        <f t="shared" si="559"/>
        <v>893.26600000000019</v>
      </c>
      <c r="F774" s="82">
        <f t="shared" si="559"/>
        <v>664.62000000000012</v>
      </c>
      <c r="G774" s="82">
        <v>0</v>
      </c>
      <c r="I774" s="80"/>
      <c r="J774" s="80"/>
      <c r="K774" s="80"/>
      <c r="L774" s="80"/>
    </row>
    <row r="775" spans="1:12" ht="14" hidden="1" x14ac:dyDescent="0.15">
      <c r="A775" s="32">
        <v>38</v>
      </c>
      <c r="B775" s="34"/>
      <c r="C775" s="82">
        <f t="shared" ref="C775:F775" si="560">C175*$K$3</f>
        <v>1296.0090000000002</v>
      </c>
      <c r="D775" s="82">
        <f t="shared" si="560"/>
        <v>1070.498</v>
      </c>
      <c r="E775" s="82">
        <f t="shared" si="560"/>
        <v>916.04700000000003</v>
      </c>
      <c r="F775" s="82">
        <f t="shared" si="560"/>
        <v>681.34</v>
      </c>
      <c r="G775" s="82">
        <v>0</v>
      </c>
      <c r="I775" s="80"/>
      <c r="J775" s="80"/>
      <c r="K775" s="80"/>
      <c r="L775" s="80"/>
    </row>
    <row r="776" spans="1:12" ht="14" hidden="1" x14ac:dyDescent="0.15">
      <c r="A776" s="32">
        <v>39</v>
      </c>
      <c r="B776" s="34"/>
      <c r="C776" s="82">
        <f t="shared" ref="C776:F776" si="561">C176*$K$3</f>
        <v>1326.105</v>
      </c>
      <c r="D776" s="82">
        <f t="shared" si="561"/>
        <v>1094.3240000000001</v>
      </c>
      <c r="E776" s="82">
        <f t="shared" si="561"/>
        <v>939.45500000000004</v>
      </c>
      <c r="F776" s="82">
        <f t="shared" si="561"/>
        <v>698.89600000000007</v>
      </c>
      <c r="G776" s="82">
        <v>0</v>
      </c>
      <c r="I776" s="80"/>
      <c r="J776" s="80"/>
      <c r="K776" s="80"/>
      <c r="L776" s="80"/>
    </row>
    <row r="777" spans="1:12" ht="14" hidden="1" x14ac:dyDescent="0.15">
      <c r="A777" s="32">
        <v>40</v>
      </c>
      <c r="B777" s="34"/>
      <c r="C777" s="82">
        <f t="shared" ref="C777:F777" si="562">C177*$K$3</f>
        <v>1356.2010000000002</v>
      </c>
      <c r="D777" s="82">
        <f t="shared" si="562"/>
        <v>1118.3590000000002</v>
      </c>
      <c r="E777" s="82">
        <f t="shared" si="562"/>
        <v>963.28100000000006</v>
      </c>
      <c r="F777" s="82">
        <f t="shared" si="562"/>
        <v>716.87000000000012</v>
      </c>
      <c r="G777" s="82">
        <v>0</v>
      </c>
      <c r="I777" s="80"/>
      <c r="J777" s="80"/>
      <c r="K777" s="80"/>
      <c r="L777" s="80"/>
    </row>
    <row r="778" spans="1:12" ht="14" hidden="1" x14ac:dyDescent="0.15">
      <c r="A778" s="32">
        <v>41</v>
      </c>
      <c r="B778" s="34"/>
      <c r="C778" s="82">
        <f t="shared" ref="C778:F778" si="563">C178*$K$3</f>
        <v>1387.5510000000002</v>
      </c>
      <c r="D778" s="82">
        <f t="shared" si="563"/>
        <v>1143.021</v>
      </c>
      <c r="E778" s="82">
        <f t="shared" si="563"/>
        <v>988.15200000000016</v>
      </c>
      <c r="F778" s="82">
        <f t="shared" si="563"/>
        <v>735.26200000000006</v>
      </c>
      <c r="G778" s="82">
        <v>0</v>
      </c>
      <c r="I778" s="80"/>
      <c r="J778" s="80"/>
      <c r="K778" s="80"/>
      <c r="L778" s="80"/>
    </row>
    <row r="779" spans="1:12" ht="14" hidden="1" x14ac:dyDescent="0.15">
      <c r="A779" s="32">
        <v>42</v>
      </c>
      <c r="B779" s="34"/>
      <c r="C779" s="82">
        <f t="shared" ref="C779:F779" si="564">C179*$K$3</f>
        <v>1419.9460000000004</v>
      </c>
      <c r="D779" s="82">
        <f t="shared" si="564"/>
        <v>1168.7280000000001</v>
      </c>
      <c r="E779" s="82">
        <f t="shared" si="564"/>
        <v>1013.4410000000001</v>
      </c>
      <c r="F779" s="82">
        <f t="shared" si="564"/>
        <v>754.072</v>
      </c>
      <c r="G779" s="82">
        <v>0</v>
      </c>
      <c r="I779" s="80"/>
      <c r="J779" s="80"/>
      <c r="K779" s="80"/>
      <c r="L779" s="80"/>
    </row>
    <row r="780" spans="1:12" ht="14" hidden="1" x14ac:dyDescent="0.15">
      <c r="A780" s="32">
        <v>43</v>
      </c>
      <c r="B780" s="34"/>
      <c r="C780" s="82">
        <f t="shared" ref="C780:F780" si="565">C180*$K$3</f>
        <v>1452.3410000000001</v>
      </c>
      <c r="D780" s="82">
        <f t="shared" si="565"/>
        <v>1194.8530000000001</v>
      </c>
      <c r="E780" s="82">
        <f t="shared" si="565"/>
        <v>1039.1480000000001</v>
      </c>
      <c r="F780" s="82">
        <f t="shared" si="565"/>
        <v>773.09100000000012</v>
      </c>
      <c r="G780" s="82">
        <v>0</v>
      </c>
      <c r="I780" s="80"/>
      <c r="J780" s="80"/>
      <c r="K780" s="80"/>
      <c r="L780" s="80"/>
    </row>
    <row r="781" spans="1:12" ht="14" hidden="1" x14ac:dyDescent="0.15">
      <c r="A781" s="32">
        <v>44</v>
      </c>
      <c r="B781" s="34"/>
      <c r="C781" s="82">
        <f t="shared" ref="C781:F781" si="566">C181*$K$3</f>
        <v>1486.1990000000001</v>
      </c>
      <c r="D781" s="82">
        <f t="shared" si="566"/>
        <v>1221.605</v>
      </c>
      <c r="E781" s="82">
        <f t="shared" si="566"/>
        <v>1065.6910000000003</v>
      </c>
      <c r="F781" s="82">
        <f t="shared" si="566"/>
        <v>792.73699999999997</v>
      </c>
      <c r="G781" s="82">
        <v>0</v>
      </c>
      <c r="I781" s="80"/>
      <c r="J781" s="80"/>
      <c r="K781" s="80"/>
      <c r="L781" s="80"/>
    </row>
    <row r="782" spans="1:12" ht="14" hidden="1" x14ac:dyDescent="0.15">
      <c r="A782" s="32">
        <v>45</v>
      </c>
      <c r="B782" s="34"/>
      <c r="C782" s="82">
        <f t="shared" ref="C782:F782" si="567">C182*$K$3</f>
        <v>1520.8930000000003</v>
      </c>
      <c r="D782" s="82">
        <f t="shared" si="567"/>
        <v>1249.1930000000002</v>
      </c>
      <c r="E782" s="82">
        <f t="shared" si="567"/>
        <v>1092.8610000000001</v>
      </c>
      <c r="F782" s="82">
        <f t="shared" si="567"/>
        <v>813.21900000000005</v>
      </c>
      <c r="G782" s="82">
        <v>0</v>
      </c>
      <c r="I782" s="80"/>
      <c r="J782" s="80"/>
      <c r="K782" s="80"/>
      <c r="L782" s="80"/>
    </row>
    <row r="783" spans="1:12" ht="14" hidden="1" x14ac:dyDescent="0.15">
      <c r="A783" s="32">
        <v>46</v>
      </c>
      <c r="B783" s="34"/>
      <c r="C783" s="82">
        <f t="shared" ref="C783:F783" si="568">C183*$K$3</f>
        <v>1556.0050000000001</v>
      </c>
      <c r="D783" s="82">
        <f t="shared" si="568"/>
        <v>1277.4080000000001</v>
      </c>
      <c r="E783" s="82">
        <f t="shared" si="568"/>
        <v>1121.076</v>
      </c>
      <c r="F783" s="82">
        <f t="shared" si="568"/>
        <v>833.70100000000002</v>
      </c>
      <c r="G783" s="82">
        <v>0</v>
      </c>
      <c r="I783" s="80"/>
      <c r="J783" s="80"/>
      <c r="K783" s="80"/>
      <c r="L783" s="80"/>
    </row>
    <row r="784" spans="1:12" ht="14" hidden="1" x14ac:dyDescent="0.15">
      <c r="A784" s="32">
        <v>47</v>
      </c>
      <c r="B784" s="34"/>
      <c r="C784" s="82">
        <f t="shared" ref="C784:F784" si="569">C184*$K$3</f>
        <v>1592.3710000000003</v>
      </c>
      <c r="D784" s="82">
        <f t="shared" si="569"/>
        <v>1306.25</v>
      </c>
      <c r="E784" s="82">
        <f t="shared" si="569"/>
        <v>1149.5</v>
      </c>
      <c r="F784" s="82">
        <f t="shared" si="569"/>
        <v>855.01900000000001</v>
      </c>
      <c r="G784" s="82">
        <v>0</v>
      </c>
      <c r="I784" s="80"/>
      <c r="J784" s="80"/>
      <c r="K784" s="80"/>
      <c r="L784" s="80"/>
    </row>
    <row r="785" spans="1:12" ht="14" hidden="1" x14ac:dyDescent="0.15">
      <c r="A785" s="32">
        <v>48</v>
      </c>
      <c r="B785" s="34"/>
      <c r="C785" s="82">
        <f t="shared" ref="C785:F785" si="570">C185*$K$3</f>
        <v>1628.9460000000004</v>
      </c>
      <c r="D785" s="82">
        <f t="shared" si="570"/>
        <v>1335.7190000000001</v>
      </c>
      <c r="E785" s="82">
        <f t="shared" si="570"/>
        <v>1178.76</v>
      </c>
      <c r="F785" s="82">
        <f t="shared" si="570"/>
        <v>876.755</v>
      </c>
      <c r="G785" s="82">
        <v>0</v>
      </c>
      <c r="I785" s="80"/>
      <c r="J785" s="80"/>
      <c r="K785" s="80"/>
      <c r="L785" s="80"/>
    </row>
    <row r="786" spans="1:12" ht="14" hidden="1" x14ac:dyDescent="0.15">
      <c r="A786" s="32">
        <v>49</v>
      </c>
      <c r="B786" s="34"/>
      <c r="C786" s="82">
        <f t="shared" ref="C786:F786" si="571">C186*$K$3</f>
        <v>1666.566</v>
      </c>
      <c r="D786" s="82">
        <f t="shared" si="571"/>
        <v>1365.8150000000003</v>
      </c>
      <c r="E786" s="82">
        <f t="shared" si="571"/>
        <v>1208.4380000000001</v>
      </c>
      <c r="F786" s="82">
        <f t="shared" si="571"/>
        <v>898.7</v>
      </c>
      <c r="G786" s="82">
        <v>0</v>
      </c>
      <c r="I786" s="80"/>
      <c r="J786" s="80"/>
      <c r="K786" s="80"/>
      <c r="L786" s="80"/>
    </row>
    <row r="787" spans="1:12" ht="14" hidden="1" x14ac:dyDescent="0.15">
      <c r="A787" s="32">
        <v>50</v>
      </c>
      <c r="B787" s="34"/>
      <c r="C787" s="82">
        <f t="shared" ref="C787:F787" si="572">C187*$K$3</f>
        <v>1705.0220000000002</v>
      </c>
      <c r="D787" s="82">
        <f t="shared" si="572"/>
        <v>1396.9560000000001</v>
      </c>
      <c r="E787" s="82">
        <f t="shared" si="572"/>
        <v>1238.5340000000001</v>
      </c>
      <c r="F787" s="82">
        <f t="shared" si="572"/>
        <v>921.48100000000011</v>
      </c>
      <c r="G787" s="82">
        <v>0</v>
      </c>
      <c r="I787" s="80"/>
      <c r="J787" s="80"/>
      <c r="K787" s="80"/>
      <c r="L787" s="80"/>
    </row>
    <row r="788" spans="1:12" ht="14" hidden="1" x14ac:dyDescent="0.15">
      <c r="A788" s="32">
        <v>51</v>
      </c>
      <c r="B788" s="34"/>
      <c r="C788" s="82">
        <f t="shared" ref="C788:F788" si="573">C188*$K$3</f>
        <v>1744.3140000000001</v>
      </c>
      <c r="D788" s="82">
        <f t="shared" si="573"/>
        <v>1428.5150000000003</v>
      </c>
      <c r="E788" s="82">
        <f t="shared" si="573"/>
        <v>1269.4660000000001</v>
      </c>
      <c r="F788" s="82">
        <f t="shared" si="573"/>
        <v>944.47100000000012</v>
      </c>
      <c r="G788" s="82">
        <v>0</v>
      </c>
      <c r="I788" s="80"/>
      <c r="J788" s="80"/>
      <c r="K788" s="80"/>
      <c r="L788" s="80"/>
    </row>
    <row r="789" spans="1:12" ht="14" hidden="1" x14ac:dyDescent="0.15">
      <c r="A789" s="32">
        <v>52</v>
      </c>
      <c r="B789" s="34"/>
      <c r="C789" s="82">
        <f t="shared" ref="C789:F789" si="574">C189*$K$3</f>
        <v>1784.4420000000002</v>
      </c>
      <c r="D789" s="82">
        <f t="shared" si="574"/>
        <v>1460.7010000000002</v>
      </c>
      <c r="E789" s="82">
        <f t="shared" si="574"/>
        <v>1301.4430000000002</v>
      </c>
      <c r="F789" s="82">
        <f t="shared" si="574"/>
        <v>968.08800000000008</v>
      </c>
      <c r="G789" s="82">
        <v>0</v>
      </c>
      <c r="I789" s="80"/>
      <c r="J789" s="80"/>
      <c r="K789" s="80"/>
      <c r="L789" s="80"/>
    </row>
    <row r="790" spans="1:12" ht="14" hidden="1" x14ac:dyDescent="0.15">
      <c r="A790" s="32">
        <v>53</v>
      </c>
      <c r="B790" s="34"/>
      <c r="C790" s="82">
        <f t="shared" ref="C790:F790" si="575">C190*$K$3</f>
        <v>1825.1970000000001</v>
      </c>
      <c r="D790" s="82">
        <f t="shared" si="575"/>
        <v>1493.9320000000002</v>
      </c>
      <c r="E790" s="82">
        <f t="shared" si="575"/>
        <v>1333.838</v>
      </c>
      <c r="F790" s="82">
        <f t="shared" si="575"/>
        <v>992.12300000000016</v>
      </c>
      <c r="G790" s="82">
        <v>0</v>
      </c>
      <c r="I790" s="80"/>
      <c r="J790" s="80"/>
      <c r="K790" s="80"/>
      <c r="L790" s="80"/>
    </row>
    <row r="791" spans="1:12" ht="14" hidden="1" x14ac:dyDescent="0.15">
      <c r="A791" s="32">
        <v>54</v>
      </c>
      <c r="B791" s="34"/>
      <c r="C791" s="82">
        <f t="shared" ref="C791:F791" si="576">C191*$K$3</f>
        <v>1866.5790000000002</v>
      </c>
      <c r="D791" s="82">
        <f t="shared" si="576"/>
        <v>1527.3720000000001</v>
      </c>
      <c r="E791" s="82">
        <f t="shared" si="576"/>
        <v>1366.6510000000003</v>
      </c>
      <c r="F791" s="82">
        <f t="shared" si="576"/>
        <v>1016.576</v>
      </c>
      <c r="G791" s="82">
        <v>0</v>
      </c>
      <c r="I791" s="80"/>
      <c r="J791" s="80"/>
      <c r="K791" s="80"/>
      <c r="L791" s="80"/>
    </row>
    <row r="792" spans="1:12" ht="14" hidden="1" x14ac:dyDescent="0.15">
      <c r="A792" s="32">
        <v>55</v>
      </c>
      <c r="B792" s="34"/>
      <c r="C792" s="82">
        <f t="shared" ref="C792:F792" si="577">C192*$K$3</f>
        <v>1909.2150000000001</v>
      </c>
      <c r="D792" s="82">
        <f t="shared" si="577"/>
        <v>1561.4390000000001</v>
      </c>
      <c r="E792" s="82">
        <f t="shared" si="577"/>
        <v>1400.3000000000002</v>
      </c>
      <c r="F792" s="82">
        <f t="shared" si="577"/>
        <v>1041.6560000000002</v>
      </c>
      <c r="G792" s="82">
        <v>0</v>
      </c>
      <c r="I792" s="80"/>
      <c r="J792" s="80"/>
      <c r="K792" s="80"/>
      <c r="L792" s="80"/>
    </row>
    <row r="793" spans="1:12" ht="14" hidden="1" x14ac:dyDescent="0.15">
      <c r="A793" s="32">
        <v>56</v>
      </c>
      <c r="B793" s="34"/>
      <c r="C793" s="82">
        <f t="shared" ref="C793:F793" si="578">C193*$K$3</f>
        <v>1952.4780000000001</v>
      </c>
      <c r="D793" s="82">
        <f t="shared" si="578"/>
        <v>1596.5510000000002</v>
      </c>
      <c r="E793" s="82">
        <f t="shared" si="578"/>
        <v>1434.5760000000002</v>
      </c>
      <c r="F793" s="82">
        <f t="shared" si="578"/>
        <v>1067.3630000000001</v>
      </c>
      <c r="G793" s="82">
        <v>0</v>
      </c>
      <c r="I793" s="80"/>
      <c r="J793" s="80"/>
      <c r="K793" s="80"/>
      <c r="L793" s="80"/>
    </row>
    <row r="794" spans="1:12" ht="14" hidden="1" x14ac:dyDescent="0.15">
      <c r="A794" s="32">
        <v>57</v>
      </c>
      <c r="B794" s="34"/>
      <c r="C794" s="82">
        <f t="shared" ref="C794:F794" si="579">C194*$K$3</f>
        <v>1996.1590000000003</v>
      </c>
      <c r="D794" s="82">
        <f t="shared" si="579"/>
        <v>1631.8720000000001</v>
      </c>
      <c r="E794" s="82">
        <f t="shared" si="579"/>
        <v>1469.0610000000001</v>
      </c>
      <c r="F794" s="82">
        <f t="shared" si="579"/>
        <v>1092.652</v>
      </c>
      <c r="G794" s="82">
        <v>0</v>
      </c>
      <c r="I794" s="80"/>
      <c r="J794" s="80"/>
      <c r="K794" s="80"/>
      <c r="L794" s="80"/>
    </row>
    <row r="795" spans="1:12" ht="14" hidden="1" x14ac:dyDescent="0.15">
      <c r="A795" s="32">
        <v>58</v>
      </c>
      <c r="B795" s="34"/>
      <c r="C795" s="82">
        <f t="shared" ref="C795:F795" si="580">C195*$K$3</f>
        <v>2041.0940000000001</v>
      </c>
      <c r="D795" s="82">
        <f t="shared" si="580"/>
        <v>1668.2380000000001</v>
      </c>
      <c r="E795" s="82">
        <f t="shared" si="580"/>
        <v>1504.3820000000003</v>
      </c>
      <c r="F795" s="82">
        <f t="shared" si="580"/>
        <v>1119.1950000000002</v>
      </c>
      <c r="G795" s="82">
        <v>0</v>
      </c>
      <c r="I795" s="80"/>
      <c r="J795" s="80"/>
      <c r="K795" s="80"/>
      <c r="L795" s="80"/>
    </row>
    <row r="796" spans="1:12" ht="14" hidden="1" x14ac:dyDescent="0.15">
      <c r="A796" s="32">
        <v>59</v>
      </c>
      <c r="B796" s="34"/>
      <c r="C796" s="82">
        <f t="shared" ref="C796:F796" si="581">C196*$K$3</f>
        <v>2087.0740000000001</v>
      </c>
      <c r="D796" s="82">
        <f t="shared" si="581"/>
        <v>1705.2310000000002</v>
      </c>
      <c r="E796" s="82">
        <f t="shared" si="581"/>
        <v>1540.9570000000003</v>
      </c>
      <c r="F796" s="82">
        <f t="shared" si="581"/>
        <v>1146.1560000000002</v>
      </c>
      <c r="G796" s="82">
        <v>0</v>
      </c>
      <c r="I796" s="80"/>
      <c r="J796" s="80"/>
      <c r="K796" s="80"/>
      <c r="L796" s="80"/>
    </row>
    <row r="797" spans="1:12" ht="14" hidden="1" x14ac:dyDescent="0.15">
      <c r="A797" s="32">
        <v>60</v>
      </c>
      <c r="B797" s="34"/>
      <c r="C797" s="82">
        <f t="shared" ref="C797:F797" si="582">C197*$K$3</f>
        <v>2133.4720000000002</v>
      </c>
      <c r="D797" s="82">
        <f t="shared" si="582"/>
        <v>1742.6420000000003</v>
      </c>
      <c r="E797" s="82">
        <f t="shared" si="582"/>
        <v>1577.5320000000002</v>
      </c>
      <c r="F797" s="82">
        <f t="shared" si="582"/>
        <v>1173.3260000000002</v>
      </c>
      <c r="G797" s="82">
        <v>0</v>
      </c>
      <c r="I797" s="80"/>
      <c r="J797" s="80"/>
      <c r="K797" s="80"/>
      <c r="L797" s="80"/>
    </row>
    <row r="798" spans="1:12" ht="14" hidden="1" x14ac:dyDescent="0.15">
      <c r="A798" s="32">
        <v>61</v>
      </c>
      <c r="B798" s="34"/>
      <c r="C798" s="82">
        <f t="shared" ref="C798:F798" si="583">C198*$K$3</f>
        <v>2377.375</v>
      </c>
      <c r="D798" s="82">
        <f t="shared" si="583"/>
        <v>1941.1920000000002</v>
      </c>
      <c r="E798" s="82">
        <f t="shared" si="583"/>
        <v>1770.6480000000001</v>
      </c>
      <c r="F798" s="82">
        <f t="shared" si="583"/>
        <v>1317.327</v>
      </c>
      <c r="G798" s="82">
        <v>0</v>
      </c>
      <c r="I798" s="80"/>
      <c r="J798" s="80"/>
      <c r="K798" s="80"/>
      <c r="L798" s="80"/>
    </row>
    <row r="799" spans="1:12" ht="14" hidden="1" x14ac:dyDescent="0.15">
      <c r="A799" s="32">
        <v>62</v>
      </c>
      <c r="B799" s="34"/>
      <c r="C799" s="82">
        <f t="shared" ref="C799:F799" si="584">C199*$K$3</f>
        <v>2641.5509999999999</v>
      </c>
      <c r="D799" s="82">
        <f t="shared" si="584"/>
        <v>2155.8350000000005</v>
      </c>
      <c r="E799" s="82">
        <f t="shared" si="584"/>
        <v>1980.2750000000001</v>
      </c>
      <c r="F799" s="82">
        <f t="shared" si="584"/>
        <v>1472.8230000000001</v>
      </c>
      <c r="G799" s="82">
        <v>0</v>
      </c>
      <c r="I799" s="80"/>
      <c r="J799" s="80"/>
      <c r="K799" s="80"/>
      <c r="L799" s="80"/>
    </row>
    <row r="800" spans="1:12" ht="14" hidden="1" x14ac:dyDescent="0.15">
      <c r="A800" s="32">
        <v>63</v>
      </c>
      <c r="B800" s="34"/>
      <c r="C800" s="82">
        <f t="shared" ref="C800:F800" si="585">C200*$K$3</f>
        <v>2925.373</v>
      </c>
      <c r="D800" s="82">
        <f t="shared" si="585"/>
        <v>2387.616</v>
      </c>
      <c r="E800" s="82">
        <f t="shared" si="585"/>
        <v>2205.3680000000004</v>
      </c>
      <c r="F800" s="82">
        <f t="shared" si="585"/>
        <v>1640.441</v>
      </c>
      <c r="G800" s="82">
        <v>0</v>
      </c>
      <c r="I800" s="80"/>
      <c r="J800" s="80"/>
      <c r="K800" s="80"/>
      <c r="L800" s="80"/>
    </row>
    <row r="801" spans="1:12" ht="14" hidden="1" x14ac:dyDescent="0.15">
      <c r="A801" s="32">
        <v>64</v>
      </c>
      <c r="B801" s="34"/>
      <c r="C801" s="82">
        <f t="shared" ref="C801:F801" si="586">C201*$K$3</f>
        <v>3229.2590000000005</v>
      </c>
      <c r="D801" s="82">
        <f t="shared" si="586"/>
        <v>2636.326</v>
      </c>
      <c r="E801" s="82">
        <f t="shared" si="586"/>
        <v>2446.5540000000001</v>
      </c>
      <c r="F801" s="82">
        <f t="shared" si="586"/>
        <v>1819.7630000000001</v>
      </c>
      <c r="G801" s="82">
        <v>0</v>
      </c>
      <c r="I801" s="80"/>
      <c r="J801" s="80"/>
      <c r="K801" s="80"/>
      <c r="L801" s="80"/>
    </row>
    <row r="802" spans="1:12" ht="14" hidden="1" x14ac:dyDescent="0.15">
      <c r="A802" s="32">
        <v>65</v>
      </c>
      <c r="B802" s="34"/>
      <c r="C802" s="82">
        <f t="shared" ref="C802:F802" si="587">C202*$K$3</f>
        <v>3553.0000000000005</v>
      </c>
      <c r="D802" s="82">
        <f t="shared" si="587"/>
        <v>2901.547</v>
      </c>
      <c r="E802" s="82">
        <f t="shared" si="587"/>
        <v>2703.6240000000003</v>
      </c>
      <c r="F802" s="82">
        <f t="shared" si="587"/>
        <v>2010.9980000000003</v>
      </c>
      <c r="G802" s="82">
        <v>0</v>
      </c>
      <c r="I802" s="80"/>
      <c r="J802" s="80"/>
      <c r="K802" s="80"/>
      <c r="L802" s="80"/>
    </row>
    <row r="803" spans="1:12" ht="14" hidden="1" x14ac:dyDescent="0.15">
      <c r="A803" s="32">
        <v>66</v>
      </c>
      <c r="B803" s="34"/>
      <c r="C803" s="82">
        <f t="shared" ref="C803:F803" si="588">C203*$K$3</f>
        <v>3896.5960000000005</v>
      </c>
      <c r="D803" s="82">
        <f t="shared" si="588"/>
        <v>3184.1150000000002</v>
      </c>
      <c r="E803" s="82">
        <f t="shared" si="588"/>
        <v>2976.7870000000003</v>
      </c>
      <c r="F803" s="82">
        <f t="shared" si="588"/>
        <v>2214.1460000000002</v>
      </c>
      <c r="G803" s="82">
        <v>0</v>
      </c>
      <c r="I803" s="80"/>
      <c r="J803" s="80"/>
      <c r="K803" s="80"/>
      <c r="L803" s="80"/>
    </row>
    <row r="804" spans="1:12" ht="14" hidden="1" x14ac:dyDescent="0.15">
      <c r="A804" s="32">
        <v>67</v>
      </c>
      <c r="B804" s="34"/>
      <c r="C804" s="82">
        <f t="shared" ref="C804:F804" si="589">C204*$K$3</f>
        <v>4260.0470000000005</v>
      </c>
      <c r="D804" s="82">
        <f t="shared" si="589"/>
        <v>3482.9850000000001</v>
      </c>
      <c r="E804" s="82">
        <f t="shared" si="589"/>
        <v>3265.8340000000003</v>
      </c>
      <c r="F804" s="82">
        <f t="shared" si="589"/>
        <v>2429.2069999999999</v>
      </c>
      <c r="G804" s="82">
        <v>0</v>
      </c>
      <c r="I804" s="80"/>
      <c r="J804" s="80"/>
      <c r="K804" s="80"/>
      <c r="L804" s="80"/>
    </row>
    <row r="805" spans="1:12" ht="14" hidden="1" x14ac:dyDescent="0.15">
      <c r="A805" s="32">
        <v>68</v>
      </c>
      <c r="B805" s="34"/>
      <c r="C805" s="82">
        <f t="shared" ref="C805:F805" si="590">C205*$K$3</f>
        <v>4643.7709999999997</v>
      </c>
      <c r="D805" s="82">
        <f t="shared" si="590"/>
        <v>3798.7840000000006</v>
      </c>
      <c r="E805" s="82">
        <f t="shared" si="590"/>
        <v>3570.1380000000004</v>
      </c>
      <c r="F805" s="82">
        <f t="shared" si="590"/>
        <v>2655.7629999999999</v>
      </c>
      <c r="G805" s="82">
        <v>0</v>
      </c>
      <c r="I805" s="80"/>
      <c r="J805" s="80"/>
      <c r="K805" s="80"/>
      <c r="L805" s="80"/>
    </row>
    <row r="806" spans="1:12" ht="14" hidden="1" x14ac:dyDescent="0.15">
      <c r="A806" s="32">
        <v>69</v>
      </c>
      <c r="B806" s="34"/>
      <c r="C806" s="82">
        <f t="shared" ref="C806:F806" si="591">C206*$K$3</f>
        <v>5046.9320000000007</v>
      </c>
      <c r="D806" s="82">
        <f t="shared" si="591"/>
        <v>4130.8850000000002</v>
      </c>
      <c r="E806" s="82">
        <f t="shared" si="591"/>
        <v>3891.1620000000003</v>
      </c>
      <c r="F806" s="82">
        <f t="shared" si="591"/>
        <v>2894.4410000000003</v>
      </c>
      <c r="G806" s="82">
        <v>0</v>
      </c>
      <c r="I806" s="80"/>
      <c r="J806" s="80"/>
      <c r="K806" s="80"/>
      <c r="L806" s="80"/>
    </row>
    <row r="807" spans="1:12" ht="14" hidden="1" x14ac:dyDescent="0.15">
      <c r="A807" s="32">
        <v>70</v>
      </c>
      <c r="B807" s="34"/>
      <c r="C807" s="82">
        <f t="shared" ref="C807:F807" si="592">C207*$K$3</f>
        <v>5470.3660000000009</v>
      </c>
      <c r="D807" s="82">
        <f t="shared" si="592"/>
        <v>4480.96</v>
      </c>
      <c r="E807" s="82">
        <f t="shared" si="592"/>
        <v>4228.2790000000005</v>
      </c>
      <c r="F807" s="82">
        <f t="shared" si="592"/>
        <v>3145.0320000000002</v>
      </c>
      <c r="G807" s="82">
        <v>0</v>
      </c>
      <c r="I807" s="80"/>
      <c r="J807" s="80"/>
      <c r="K807" s="80"/>
      <c r="L807" s="80"/>
    </row>
    <row r="808" spans="1:12" ht="14" hidden="1" x14ac:dyDescent="0.15">
      <c r="A808" s="32">
        <v>71</v>
      </c>
      <c r="B808" s="34"/>
      <c r="C808" s="82">
        <f t="shared" ref="C808:F808" si="593">C208*$K$3</f>
        <v>5913.8640000000005</v>
      </c>
      <c r="D808" s="82">
        <f t="shared" si="593"/>
        <v>4846.7100000000009</v>
      </c>
      <c r="E808" s="82">
        <f t="shared" si="593"/>
        <v>4580.4440000000004</v>
      </c>
      <c r="F808" s="82">
        <f t="shared" si="593"/>
        <v>3407.3270000000007</v>
      </c>
      <c r="G808" s="82">
        <v>0</v>
      </c>
      <c r="I808" s="80"/>
      <c r="J808" s="80"/>
      <c r="K808" s="80"/>
      <c r="L808" s="80"/>
    </row>
    <row r="809" spans="1:12" ht="14" hidden="1" x14ac:dyDescent="0.15">
      <c r="A809" s="32">
        <v>72</v>
      </c>
      <c r="B809" s="34"/>
      <c r="C809" s="82">
        <f t="shared" ref="C809:F809" si="594">C209*$K$3</f>
        <v>6377.2170000000006</v>
      </c>
      <c r="D809" s="82">
        <f t="shared" si="594"/>
        <v>5229.8070000000007</v>
      </c>
      <c r="E809" s="82">
        <f t="shared" si="594"/>
        <v>4949.3290000000006</v>
      </c>
      <c r="F809" s="82">
        <f t="shared" si="594"/>
        <v>3681.5350000000003</v>
      </c>
      <c r="G809" s="82">
        <v>0</v>
      </c>
      <c r="I809" s="80"/>
      <c r="J809" s="80"/>
      <c r="K809" s="80"/>
      <c r="L809" s="80"/>
    </row>
    <row r="810" spans="1:12" ht="14" hidden="1" x14ac:dyDescent="0.15">
      <c r="A810" s="32">
        <v>73</v>
      </c>
      <c r="B810" s="34"/>
      <c r="C810" s="82">
        <f t="shared" ref="C810:F810" si="595">C210*$K$3</f>
        <v>6860.0070000000005</v>
      </c>
      <c r="D810" s="82">
        <f t="shared" si="595"/>
        <v>5629.8330000000005</v>
      </c>
      <c r="E810" s="82">
        <f t="shared" si="595"/>
        <v>5333.68</v>
      </c>
      <c r="F810" s="82">
        <f t="shared" si="595"/>
        <v>3967.4470000000001</v>
      </c>
      <c r="G810" s="82">
        <v>0</v>
      </c>
      <c r="I810" s="80"/>
      <c r="J810" s="80"/>
      <c r="K810" s="80"/>
      <c r="L810" s="80"/>
    </row>
    <row r="811" spans="1:12" ht="14" hidden="1" x14ac:dyDescent="0.15">
      <c r="A811" s="32">
        <v>74</v>
      </c>
      <c r="B811" s="34"/>
      <c r="C811" s="82">
        <f t="shared" ref="C811:F811" si="596">C211*$K$3</f>
        <v>7363.2790000000014</v>
      </c>
      <c r="D811" s="82">
        <f t="shared" si="596"/>
        <v>6046.161000000001</v>
      </c>
      <c r="E811" s="82">
        <f t="shared" si="596"/>
        <v>5733.915</v>
      </c>
      <c r="F811" s="82">
        <f t="shared" si="596"/>
        <v>4265.2719999999999</v>
      </c>
      <c r="G811" s="82">
        <v>0</v>
      </c>
      <c r="I811" s="80"/>
      <c r="J811" s="80"/>
      <c r="K811" s="80"/>
      <c r="L811" s="80"/>
    </row>
    <row r="812" spans="1:12" ht="14" hidden="1" x14ac:dyDescent="0.15">
      <c r="A812" s="32">
        <v>75</v>
      </c>
      <c r="B812" s="34"/>
      <c r="C812" s="82">
        <f t="shared" ref="C812:F812" si="597">C212*$K$3</f>
        <v>7886.4060000000009</v>
      </c>
      <c r="D812" s="82">
        <f t="shared" si="597"/>
        <v>6479.8360000000011</v>
      </c>
      <c r="E812" s="82">
        <f t="shared" si="597"/>
        <v>6150.661000000001</v>
      </c>
      <c r="F812" s="82">
        <f t="shared" si="597"/>
        <v>4575.2190000000001</v>
      </c>
      <c r="G812" s="82">
        <v>0</v>
      </c>
      <c r="I812" s="80"/>
      <c r="J812" s="80"/>
      <c r="K812" s="80"/>
      <c r="L812" s="80"/>
    </row>
    <row r="813" spans="1:12" ht="14" hidden="1" x14ac:dyDescent="0.15">
      <c r="A813" s="32">
        <v>76</v>
      </c>
      <c r="B813" s="34"/>
      <c r="C813" s="82">
        <f t="shared" ref="C813:F813" si="598">C213*$K$3</f>
        <v>7886.4060000000009</v>
      </c>
      <c r="D813" s="82">
        <f t="shared" si="598"/>
        <v>6479.8360000000011</v>
      </c>
      <c r="E813" s="82">
        <f t="shared" si="598"/>
        <v>6150.661000000001</v>
      </c>
      <c r="F813" s="82">
        <f t="shared" si="598"/>
        <v>4575.2190000000001</v>
      </c>
      <c r="G813" s="82">
        <v>0</v>
      </c>
      <c r="I813" s="80"/>
      <c r="J813" s="80"/>
      <c r="K813" s="80"/>
      <c r="L813" s="80"/>
    </row>
    <row r="814" spans="1:12" ht="14" hidden="1" x14ac:dyDescent="0.15">
      <c r="A814" s="32">
        <v>77</v>
      </c>
      <c r="B814" s="34"/>
      <c r="C814" s="82">
        <f t="shared" ref="C814:F814" si="599">C214*$K$3</f>
        <v>7886.4060000000009</v>
      </c>
      <c r="D814" s="82">
        <f t="shared" si="599"/>
        <v>6479.8360000000011</v>
      </c>
      <c r="E814" s="82">
        <f t="shared" si="599"/>
        <v>6150.661000000001</v>
      </c>
      <c r="F814" s="82">
        <f t="shared" si="599"/>
        <v>4575.2190000000001</v>
      </c>
      <c r="G814" s="82">
        <v>0</v>
      </c>
      <c r="I814" s="80"/>
      <c r="J814" s="80"/>
      <c r="K814" s="80"/>
      <c r="L814" s="80"/>
    </row>
    <row r="815" spans="1:12" ht="14" hidden="1" x14ac:dyDescent="0.15">
      <c r="A815" s="32">
        <v>78</v>
      </c>
      <c r="B815" s="34"/>
      <c r="C815" s="82">
        <f t="shared" ref="C815:F815" si="600">C215*$K$3</f>
        <v>7886.4060000000009</v>
      </c>
      <c r="D815" s="82">
        <f t="shared" si="600"/>
        <v>6479.8360000000011</v>
      </c>
      <c r="E815" s="82">
        <f t="shared" si="600"/>
        <v>6150.661000000001</v>
      </c>
      <c r="F815" s="82">
        <f t="shared" si="600"/>
        <v>4575.2190000000001</v>
      </c>
      <c r="G815" s="82">
        <v>0</v>
      </c>
      <c r="I815" s="80"/>
      <c r="J815" s="80"/>
      <c r="K815" s="80"/>
      <c r="L815" s="80"/>
    </row>
    <row r="816" spans="1:12" ht="14" hidden="1" x14ac:dyDescent="0.15">
      <c r="A816" s="32">
        <v>79</v>
      </c>
      <c r="B816" s="34"/>
      <c r="C816" s="82">
        <f t="shared" ref="C816:F816" si="601">C216*$K$3</f>
        <v>7886.4060000000009</v>
      </c>
      <c r="D816" s="82">
        <f t="shared" si="601"/>
        <v>6479.8360000000011</v>
      </c>
      <c r="E816" s="82">
        <f t="shared" si="601"/>
        <v>6150.661000000001</v>
      </c>
      <c r="F816" s="82">
        <f t="shared" si="601"/>
        <v>4575.2190000000001</v>
      </c>
      <c r="G816" s="82">
        <v>0</v>
      </c>
      <c r="I816" s="80"/>
      <c r="J816" s="80"/>
      <c r="K816" s="80"/>
      <c r="L816" s="80"/>
    </row>
    <row r="817" spans="1:12" ht="14" hidden="1" x14ac:dyDescent="0.15">
      <c r="A817" s="32">
        <v>80</v>
      </c>
      <c r="B817" s="34"/>
      <c r="C817" s="82">
        <f t="shared" ref="C817:F817" si="602">C217*$K$3</f>
        <v>7886.4060000000009</v>
      </c>
      <c r="D817" s="82">
        <f t="shared" si="602"/>
        <v>6479.8360000000011</v>
      </c>
      <c r="E817" s="82">
        <f t="shared" si="602"/>
        <v>6150.661000000001</v>
      </c>
      <c r="F817" s="82">
        <f t="shared" si="602"/>
        <v>4575.2190000000001</v>
      </c>
      <c r="G817" s="82">
        <v>0</v>
      </c>
      <c r="I817" s="80"/>
      <c r="J817" s="80"/>
      <c r="K817" s="80"/>
      <c r="L817" s="80"/>
    </row>
    <row r="818" spans="1:12" ht="14" hidden="1" x14ac:dyDescent="0.15">
      <c r="A818" s="32">
        <v>81</v>
      </c>
      <c r="B818" s="34"/>
      <c r="C818" s="82">
        <f t="shared" ref="C818:F818" si="603">C218*$K$3</f>
        <v>7886.4060000000009</v>
      </c>
      <c r="D818" s="82">
        <f t="shared" si="603"/>
        <v>6479.8360000000011</v>
      </c>
      <c r="E818" s="82">
        <f t="shared" si="603"/>
        <v>6150.661000000001</v>
      </c>
      <c r="F818" s="82">
        <f t="shared" si="603"/>
        <v>4575.2190000000001</v>
      </c>
      <c r="G818" s="82">
        <v>0</v>
      </c>
      <c r="I818" s="80"/>
      <c r="J818" s="80"/>
      <c r="K818" s="80"/>
      <c r="L818" s="80"/>
    </row>
    <row r="819" spans="1:12" ht="14" hidden="1" x14ac:dyDescent="0.15">
      <c r="A819" s="32">
        <v>82</v>
      </c>
      <c r="B819" s="34"/>
      <c r="C819" s="82">
        <f t="shared" ref="C819:F819" si="604">C219*$K$3</f>
        <v>7886.4060000000009</v>
      </c>
      <c r="D819" s="82">
        <f t="shared" si="604"/>
        <v>6479.8360000000011</v>
      </c>
      <c r="E819" s="82">
        <f t="shared" si="604"/>
        <v>6150.661000000001</v>
      </c>
      <c r="F819" s="82">
        <f t="shared" si="604"/>
        <v>4575.2190000000001</v>
      </c>
      <c r="G819" s="82">
        <v>0</v>
      </c>
      <c r="I819" s="80"/>
      <c r="J819" s="80"/>
      <c r="K819" s="80"/>
      <c r="L819" s="80"/>
    </row>
    <row r="820" spans="1:12" ht="14" hidden="1" x14ac:dyDescent="0.15">
      <c r="A820" s="32">
        <v>83</v>
      </c>
      <c r="B820" s="34"/>
      <c r="C820" s="82">
        <f t="shared" ref="C820:F820" si="605">C220*$K$3</f>
        <v>7886.4060000000009</v>
      </c>
      <c r="D820" s="82">
        <f t="shared" si="605"/>
        <v>6479.8360000000011</v>
      </c>
      <c r="E820" s="82">
        <f t="shared" si="605"/>
        <v>6150.661000000001</v>
      </c>
      <c r="F820" s="82">
        <f t="shared" si="605"/>
        <v>4575.2190000000001</v>
      </c>
      <c r="G820" s="82">
        <v>0</v>
      </c>
      <c r="I820" s="80"/>
      <c r="J820" s="80"/>
      <c r="K820" s="80"/>
      <c r="L820" s="80"/>
    </row>
    <row r="821" spans="1:12" ht="14" hidden="1" x14ac:dyDescent="0.15">
      <c r="A821" s="32">
        <v>84</v>
      </c>
      <c r="B821" s="34" t="s">
        <v>3</v>
      </c>
      <c r="C821" s="82">
        <f t="shared" ref="C821:F821" si="606">C221*$K$3</f>
        <v>7886.4060000000009</v>
      </c>
      <c r="D821" s="82">
        <f t="shared" si="606"/>
        <v>6479.8360000000011</v>
      </c>
      <c r="E821" s="82">
        <f t="shared" si="606"/>
        <v>6150.661000000001</v>
      </c>
      <c r="F821" s="82">
        <f t="shared" si="606"/>
        <v>4575.2190000000001</v>
      </c>
      <c r="G821" s="82">
        <v>0</v>
      </c>
      <c r="I821" s="80"/>
      <c r="J821" s="80"/>
      <c r="K821" s="80"/>
      <c r="L821" s="80"/>
    </row>
    <row r="822" spans="1:12" ht="14" hidden="1" x14ac:dyDescent="0.15">
      <c r="A822" s="32">
        <v>1</v>
      </c>
      <c r="B822" s="34" t="s">
        <v>4</v>
      </c>
      <c r="C822" s="82">
        <f t="shared" ref="C822:F822" si="607">C222*$K$3</f>
        <v>404.41500000000002</v>
      </c>
      <c r="D822" s="82">
        <f t="shared" si="607"/>
        <v>343.17800000000005</v>
      </c>
      <c r="E822" s="82">
        <f t="shared" si="607"/>
        <v>297.82500000000005</v>
      </c>
      <c r="F822" s="82">
        <f t="shared" si="607"/>
        <v>221.33100000000002</v>
      </c>
      <c r="G822" s="82">
        <v>0</v>
      </c>
      <c r="I822" s="80"/>
      <c r="J822" s="80"/>
      <c r="K822" s="80"/>
      <c r="L822" s="80"/>
    </row>
    <row r="823" spans="1:12" ht="14" hidden="1" x14ac:dyDescent="0.15">
      <c r="A823" s="32">
        <v>2</v>
      </c>
      <c r="B823" s="34" t="s">
        <v>1</v>
      </c>
      <c r="C823" s="82">
        <f t="shared" ref="C823:F823" si="608">C223*$K$3</f>
        <v>687.40100000000007</v>
      </c>
      <c r="D823" s="82">
        <f t="shared" si="608"/>
        <v>583.11000000000013</v>
      </c>
      <c r="E823" s="82">
        <f t="shared" si="608"/>
        <v>505.78000000000003</v>
      </c>
      <c r="F823" s="82">
        <f t="shared" si="608"/>
        <v>376.20000000000005</v>
      </c>
      <c r="G823" s="82">
        <v>0</v>
      </c>
      <c r="I823" s="80"/>
      <c r="J823" s="80"/>
      <c r="K823" s="80"/>
      <c r="L823" s="80"/>
    </row>
    <row r="824" spans="1:12" ht="15" hidden="1" thickBot="1" x14ac:dyDescent="0.2">
      <c r="A824" s="35">
        <v>3</v>
      </c>
      <c r="B824" s="36" t="s">
        <v>5</v>
      </c>
      <c r="C824" s="82">
        <f t="shared" ref="C824:F824" si="609">C224*$K$3</f>
        <v>969.96900000000005</v>
      </c>
      <c r="D824" s="82">
        <f t="shared" si="609"/>
        <v>823.66899999999998</v>
      </c>
      <c r="E824" s="82">
        <f t="shared" si="609"/>
        <v>714.15300000000013</v>
      </c>
      <c r="F824" s="82">
        <f t="shared" si="609"/>
        <v>531.06900000000007</v>
      </c>
      <c r="G824" s="82">
        <v>0</v>
      </c>
      <c r="I824" s="80"/>
      <c r="J824" s="80"/>
      <c r="K824" s="80"/>
      <c r="L824" s="80"/>
    </row>
    <row r="825" spans="1:12" ht="14" hidden="1" thickBot="1" x14ac:dyDescent="0.2">
      <c r="A825" s="31"/>
      <c r="B825" s="31"/>
      <c r="C825" s="31"/>
      <c r="D825" s="31"/>
      <c r="E825" s="31"/>
      <c r="F825" s="31"/>
      <c r="G825" s="31"/>
    </row>
    <row r="826" spans="1:12" ht="18" hidden="1" x14ac:dyDescent="0.2">
      <c r="A826" s="226" t="s">
        <v>19</v>
      </c>
      <c r="B826" s="227"/>
      <c r="C826" s="227"/>
      <c r="D826" s="227"/>
      <c r="E826" s="227"/>
      <c r="F826" s="227"/>
      <c r="G826" s="228"/>
    </row>
    <row r="827" spans="1:12" ht="18" hidden="1" x14ac:dyDescent="0.2">
      <c r="A827" s="220" t="s">
        <v>12</v>
      </c>
      <c r="B827" s="221"/>
      <c r="C827" s="221"/>
      <c r="D827" s="221"/>
      <c r="E827" s="221"/>
      <c r="F827" s="221"/>
      <c r="G827" s="222"/>
    </row>
    <row r="828" spans="1:12" hidden="1" x14ac:dyDescent="0.15">
      <c r="A828" s="223" t="s">
        <v>0</v>
      </c>
      <c r="B828" s="224"/>
      <c r="C828" s="224"/>
      <c r="D828" s="224"/>
      <c r="E828" s="224"/>
      <c r="F828" s="224"/>
      <c r="G828" s="225"/>
    </row>
    <row r="829" spans="1:12" hidden="1" x14ac:dyDescent="0.15">
      <c r="A829" s="32" t="s">
        <v>2</v>
      </c>
      <c r="B829" s="33" t="s">
        <v>2</v>
      </c>
      <c r="C829" s="52">
        <v>2000</v>
      </c>
      <c r="D829" s="52">
        <v>3500</v>
      </c>
      <c r="E829" s="77">
        <v>5000</v>
      </c>
      <c r="F829" s="75"/>
      <c r="G829" s="76"/>
    </row>
    <row r="830" spans="1:12" ht="14" hidden="1" x14ac:dyDescent="0.15">
      <c r="A830" s="32">
        <v>18</v>
      </c>
      <c r="B830" s="34"/>
      <c r="C830" s="82">
        <f>C305*$K$3</f>
        <v>603.5920000000001</v>
      </c>
      <c r="D830" s="82">
        <f t="shared" ref="D830:F830" si="610">D305*$K$3</f>
        <v>514.55800000000011</v>
      </c>
      <c r="E830" s="82">
        <f t="shared" si="610"/>
        <v>466.279</v>
      </c>
      <c r="F830" s="82">
        <f t="shared" si="610"/>
        <v>346.94</v>
      </c>
      <c r="G830" s="82">
        <v>0</v>
      </c>
      <c r="I830" s="80"/>
      <c r="J830" s="80"/>
      <c r="K830" s="80"/>
      <c r="L830" s="80"/>
    </row>
    <row r="831" spans="1:12" ht="14" hidden="1" x14ac:dyDescent="0.15">
      <c r="A831" s="32">
        <v>19</v>
      </c>
      <c r="B831" s="34"/>
      <c r="C831" s="82">
        <f t="shared" ref="C831:F831" si="611">C306*$K$3</f>
        <v>611.95200000000011</v>
      </c>
      <c r="D831" s="82">
        <f t="shared" si="611"/>
        <v>520.61900000000003</v>
      </c>
      <c r="E831" s="82">
        <f t="shared" si="611"/>
        <v>471.50400000000002</v>
      </c>
      <c r="F831" s="82">
        <f t="shared" si="611"/>
        <v>350.702</v>
      </c>
      <c r="G831" s="82">
        <v>0</v>
      </c>
      <c r="I831" s="80"/>
      <c r="J831" s="80"/>
      <c r="K831" s="80"/>
      <c r="L831" s="80"/>
    </row>
    <row r="832" spans="1:12" ht="14" hidden="1" x14ac:dyDescent="0.15">
      <c r="A832" s="32">
        <v>20</v>
      </c>
      <c r="B832" s="34"/>
      <c r="C832" s="82">
        <f t="shared" ref="C832:F832" si="612">C307*$K$3</f>
        <v>621.14800000000002</v>
      </c>
      <c r="D832" s="82">
        <f t="shared" si="612"/>
        <v>527.30700000000002</v>
      </c>
      <c r="E832" s="82">
        <f t="shared" si="612"/>
        <v>477.14699999999999</v>
      </c>
      <c r="F832" s="82">
        <f t="shared" si="612"/>
        <v>354.88200000000006</v>
      </c>
      <c r="G832" s="82">
        <v>0</v>
      </c>
      <c r="I832" s="80"/>
      <c r="J832" s="80"/>
      <c r="K832" s="80"/>
      <c r="L832" s="80"/>
    </row>
    <row r="833" spans="1:12" ht="14" hidden="1" x14ac:dyDescent="0.15">
      <c r="A833" s="32">
        <v>21</v>
      </c>
      <c r="B833" s="34"/>
      <c r="C833" s="82">
        <f t="shared" ref="C833:F833" si="613">C308*$K$3</f>
        <v>630.1350000000001</v>
      </c>
      <c r="D833" s="82">
        <f t="shared" si="613"/>
        <v>533.995</v>
      </c>
      <c r="E833" s="82">
        <f t="shared" si="613"/>
        <v>482.58100000000002</v>
      </c>
      <c r="F833" s="82">
        <f t="shared" si="613"/>
        <v>359.06200000000007</v>
      </c>
      <c r="G833" s="82">
        <v>0</v>
      </c>
      <c r="I833" s="80"/>
      <c r="J833" s="80"/>
      <c r="K833" s="80"/>
      <c r="L833" s="80"/>
    </row>
    <row r="834" spans="1:12" ht="14" hidden="1" x14ac:dyDescent="0.15">
      <c r="A834" s="32">
        <v>22</v>
      </c>
      <c r="B834" s="34"/>
      <c r="C834" s="82">
        <f t="shared" ref="C834:F834" si="614">C309*$K$3</f>
        <v>639.54000000000008</v>
      </c>
      <c r="D834" s="82">
        <f t="shared" si="614"/>
        <v>541.51900000000012</v>
      </c>
      <c r="E834" s="82">
        <f t="shared" si="614"/>
        <v>488.64200000000005</v>
      </c>
      <c r="F834" s="82">
        <f t="shared" si="614"/>
        <v>363.45100000000008</v>
      </c>
      <c r="G834" s="82">
        <v>0</v>
      </c>
      <c r="I834" s="80"/>
      <c r="J834" s="80"/>
      <c r="K834" s="80"/>
      <c r="L834" s="80"/>
    </row>
    <row r="835" spans="1:12" ht="14" hidden="1" x14ac:dyDescent="0.15">
      <c r="A835" s="32">
        <v>23</v>
      </c>
      <c r="B835" s="34"/>
      <c r="C835" s="82">
        <f t="shared" ref="C835:F835" si="615">C310*$K$3</f>
        <v>649.36300000000006</v>
      </c>
      <c r="D835" s="82">
        <f t="shared" si="615"/>
        <v>548.625</v>
      </c>
      <c r="E835" s="82">
        <f t="shared" si="615"/>
        <v>494.70300000000009</v>
      </c>
      <c r="F835" s="82">
        <f t="shared" si="615"/>
        <v>368.04900000000009</v>
      </c>
      <c r="G835" s="82">
        <v>0</v>
      </c>
      <c r="I835" s="80"/>
      <c r="J835" s="80"/>
      <c r="K835" s="80"/>
      <c r="L835" s="80"/>
    </row>
    <row r="836" spans="1:12" ht="14" hidden="1" x14ac:dyDescent="0.15">
      <c r="A836" s="32">
        <v>24</v>
      </c>
      <c r="B836" s="34"/>
      <c r="C836" s="82">
        <f t="shared" ref="C836:F836" si="616">C311*$K$3</f>
        <v>658.97700000000009</v>
      </c>
      <c r="D836" s="82">
        <f t="shared" si="616"/>
        <v>556.56700000000012</v>
      </c>
      <c r="E836" s="82">
        <f t="shared" si="616"/>
        <v>501.18200000000007</v>
      </c>
      <c r="F836" s="82">
        <f t="shared" si="616"/>
        <v>372.64699999999999</v>
      </c>
      <c r="G836" s="82">
        <v>0</v>
      </c>
      <c r="I836" s="80"/>
      <c r="J836" s="80"/>
      <c r="K836" s="80"/>
      <c r="L836" s="80"/>
    </row>
    <row r="837" spans="1:12" ht="14" hidden="1" x14ac:dyDescent="0.15">
      <c r="A837" s="32">
        <v>25</v>
      </c>
      <c r="B837" s="34"/>
      <c r="C837" s="82">
        <f t="shared" ref="C837:F837" si="617">C312*$K$3</f>
        <v>669.84500000000014</v>
      </c>
      <c r="D837" s="82">
        <f t="shared" si="617"/>
        <v>564.30000000000007</v>
      </c>
      <c r="E837" s="82">
        <f t="shared" si="617"/>
        <v>507.87</v>
      </c>
      <c r="F837" s="82">
        <f t="shared" si="617"/>
        <v>377.66300000000001</v>
      </c>
      <c r="G837" s="82">
        <v>0</v>
      </c>
      <c r="I837" s="80"/>
      <c r="J837" s="80"/>
      <c r="K837" s="80"/>
      <c r="L837" s="80"/>
    </row>
    <row r="838" spans="1:12" ht="14" hidden="1" x14ac:dyDescent="0.15">
      <c r="A838" s="32">
        <v>26</v>
      </c>
      <c r="B838" s="34"/>
      <c r="C838" s="82">
        <f t="shared" ref="C838:F838" si="618">C313*$K$3</f>
        <v>684.89300000000003</v>
      </c>
      <c r="D838" s="82">
        <f t="shared" si="618"/>
        <v>575.79500000000007</v>
      </c>
      <c r="E838" s="82">
        <f t="shared" si="618"/>
        <v>517.69299999999998</v>
      </c>
      <c r="F838" s="82">
        <f t="shared" si="618"/>
        <v>385.18700000000007</v>
      </c>
      <c r="G838" s="82">
        <v>0</v>
      </c>
      <c r="I838" s="80"/>
      <c r="J838" s="80"/>
      <c r="K838" s="80"/>
      <c r="L838" s="80"/>
    </row>
    <row r="839" spans="1:12" ht="14" hidden="1" x14ac:dyDescent="0.15">
      <c r="A839" s="32">
        <v>27</v>
      </c>
      <c r="B839" s="34"/>
      <c r="C839" s="82">
        <f t="shared" ref="C839:F839" si="619">C314*$K$3</f>
        <v>700.5680000000001</v>
      </c>
      <c r="D839" s="82">
        <f t="shared" si="619"/>
        <v>588.33500000000004</v>
      </c>
      <c r="E839" s="82">
        <f t="shared" si="619"/>
        <v>527.51600000000008</v>
      </c>
      <c r="F839" s="82">
        <f t="shared" si="619"/>
        <v>392.71100000000001</v>
      </c>
      <c r="G839" s="82">
        <v>0</v>
      </c>
      <c r="I839" s="80"/>
      <c r="J839" s="80"/>
      <c r="K839" s="80"/>
      <c r="L839" s="80"/>
    </row>
    <row r="840" spans="1:12" ht="14" hidden="1" x14ac:dyDescent="0.15">
      <c r="A840" s="32">
        <v>28</v>
      </c>
      <c r="B840" s="34"/>
      <c r="C840" s="82">
        <f t="shared" ref="C840:F840" si="620">C315*$K$3</f>
        <v>716.87000000000012</v>
      </c>
      <c r="D840" s="82">
        <f t="shared" si="620"/>
        <v>600.66600000000017</v>
      </c>
      <c r="E840" s="82">
        <f t="shared" si="620"/>
        <v>538.17500000000007</v>
      </c>
      <c r="F840" s="82">
        <f t="shared" si="620"/>
        <v>400.65300000000008</v>
      </c>
      <c r="G840" s="82">
        <v>0</v>
      </c>
      <c r="I840" s="80"/>
      <c r="J840" s="80"/>
      <c r="K840" s="80"/>
      <c r="L840" s="80"/>
    </row>
    <row r="841" spans="1:12" ht="14" hidden="1" x14ac:dyDescent="0.15">
      <c r="A841" s="32">
        <v>29</v>
      </c>
      <c r="B841" s="34"/>
      <c r="C841" s="82">
        <f t="shared" ref="C841:F841" si="621">C316*$K$3</f>
        <v>734.00800000000004</v>
      </c>
      <c r="D841" s="82">
        <f t="shared" si="621"/>
        <v>614.25099999999998</v>
      </c>
      <c r="E841" s="82">
        <f t="shared" si="621"/>
        <v>549.25200000000007</v>
      </c>
      <c r="F841" s="82">
        <f t="shared" si="621"/>
        <v>408.59500000000003</v>
      </c>
      <c r="G841" s="82">
        <v>0</v>
      </c>
      <c r="I841" s="80"/>
      <c r="J841" s="80"/>
      <c r="K841" s="80"/>
      <c r="L841" s="80"/>
    </row>
    <row r="842" spans="1:12" ht="14" hidden="1" x14ac:dyDescent="0.15">
      <c r="A842" s="32">
        <v>30</v>
      </c>
      <c r="B842" s="34"/>
      <c r="C842" s="82">
        <f t="shared" ref="C842:F842" si="622">C317*$K$3</f>
        <v>751.56400000000008</v>
      </c>
      <c r="D842" s="82">
        <f t="shared" si="622"/>
        <v>627.62700000000007</v>
      </c>
      <c r="E842" s="82">
        <f t="shared" si="622"/>
        <v>560.95600000000002</v>
      </c>
      <c r="F842" s="82">
        <f t="shared" si="622"/>
        <v>417.58200000000005</v>
      </c>
      <c r="G842" s="82">
        <v>0</v>
      </c>
      <c r="I842" s="80"/>
      <c r="J842" s="80"/>
      <c r="K842" s="80"/>
      <c r="L842" s="80"/>
    </row>
    <row r="843" spans="1:12" ht="14" hidden="1" x14ac:dyDescent="0.15">
      <c r="A843" s="32">
        <v>31</v>
      </c>
      <c r="B843" s="34"/>
      <c r="C843" s="82">
        <f t="shared" ref="C843:F843" si="623">C318*$K$3</f>
        <v>769.95600000000013</v>
      </c>
      <c r="D843" s="82">
        <f t="shared" si="623"/>
        <v>642.04800000000012</v>
      </c>
      <c r="E843" s="82">
        <f t="shared" si="623"/>
        <v>573.28700000000003</v>
      </c>
      <c r="F843" s="82">
        <f t="shared" si="623"/>
        <v>426.36000000000007</v>
      </c>
      <c r="G843" s="82">
        <v>0</v>
      </c>
      <c r="I843" s="80"/>
      <c r="J843" s="80"/>
      <c r="K843" s="80"/>
      <c r="L843" s="80"/>
    </row>
    <row r="844" spans="1:12" ht="14" hidden="1" x14ac:dyDescent="0.15">
      <c r="A844" s="32">
        <v>32</v>
      </c>
      <c r="B844" s="34"/>
      <c r="C844" s="82">
        <f t="shared" ref="C844:F844" si="624">C319*$K$3</f>
        <v>788.97500000000002</v>
      </c>
      <c r="D844" s="82">
        <f t="shared" si="624"/>
        <v>656.88700000000006</v>
      </c>
      <c r="E844" s="82">
        <f t="shared" si="624"/>
        <v>585.61800000000005</v>
      </c>
      <c r="F844" s="82">
        <f t="shared" si="624"/>
        <v>435.55600000000004</v>
      </c>
      <c r="G844" s="82">
        <v>0</v>
      </c>
      <c r="I844" s="80"/>
      <c r="J844" s="80"/>
      <c r="K844" s="80"/>
      <c r="L844" s="80"/>
    </row>
    <row r="845" spans="1:12" ht="14" hidden="1" x14ac:dyDescent="0.15">
      <c r="A845" s="32">
        <v>33</v>
      </c>
      <c r="B845" s="34"/>
      <c r="C845" s="82">
        <f t="shared" ref="C845:F845" si="625">C320*$K$3</f>
        <v>808.20300000000009</v>
      </c>
      <c r="D845" s="82">
        <f t="shared" si="625"/>
        <v>672.35300000000007</v>
      </c>
      <c r="E845" s="82">
        <f t="shared" si="625"/>
        <v>598.99400000000003</v>
      </c>
      <c r="F845" s="82">
        <f t="shared" si="625"/>
        <v>445.58800000000002</v>
      </c>
      <c r="G845" s="82">
        <v>0</v>
      </c>
      <c r="I845" s="80"/>
      <c r="J845" s="80"/>
      <c r="K845" s="80"/>
      <c r="L845" s="80"/>
    </row>
    <row r="846" spans="1:12" ht="14" hidden="1" x14ac:dyDescent="0.15">
      <c r="A846" s="32">
        <v>34</v>
      </c>
      <c r="B846" s="34"/>
      <c r="C846" s="82">
        <f t="shared" ref="C846:F846" si="626">C321*$K$3</f>
        <v>828.68500000000006</v>
      </c>
      <c r="D846" s="82">
        <f t="shared" si="626"/>
        <v>688.02800000000002</v>
      </c>
      <c r="E846" s="82">
        <f t="shared" si="626"/>
        <v>612.16100000000006</v>
      </c>
      <c r="F846" s="82">
        <f t="shared" si="626"/>
        <v>455.411</v>
      </c>
      <c r="G846" s="82">
        <v>0</v>
      </c>
      <c r="I846" s="80"/>
      <c r="J846" s="80"/>
      <c r="K846" s="80"/>
      <c r="L846" s="80"/>
    </row>
    <row r="847" spans="1:12" ht="14" hidden="1" x14ac:dyDescent="0.15">
      <c r="A847" s="32">
        <v>35</v>
      </c>
      <c r="B847" s="34"/>
      <c r="C847" s="82">
        <f t="shared" ref="C847:F847" si="627">C322*$K$3</f>
        <v>849.16700000000014</v>
      </c>
      <c r="D847" s="82">
        <f t="shared" si="627"/>
        <v>704.5390000000001</v>
      </c>
      <c r="E847" s="82">
        <f t="shared" si="627"/>
        <v>626.79100000000017</v>
      </c>
      <c r="F847" s="82">
        <f t="shared" si="627"/>
        <v>466.279</v>
      </c>
      <c r="G847" s="82">
        <v>0</v>
      </c>
      <c r="I847" s="80"/>
      <c r="J847" s="80"/>
      <c r="K847" s="80"/>
      <c r="L847" s="80"/>
    </row>
    <row r="848" spans="1:12" ht="14" hidden="1" x14ac:dyDescent="0.15">
      <c r="A848" s="32">
        <v>36</v>
      </c>
      <c r="B848" s="34"/>
      <c r="C848" s="82">
        <f t="shared" ref="C848:F848" si="628">C323*$K$3</f>
        <v>870.69400000000007</v>
      </c>
      <c r="D848" s="82">
        <f t="shared" si="628"/>
        <v>721.46800000000007</v>
      </c>
      <c r="E848" s="82">
        <f t="shared" si="628"/>
        <v>641.00300000000004</v>
      </c>
      <c r="F848" s="82">
        <f t="shared" si="628"/>
        <v>476.93800000000005</v>
      </c>
      <c r="G848" s="82">
        <v>0</v>
      </c>
      <c r="I848" s="80"/>
      <c r="J848" s="80"/>
      <c r="K848" s="80"/>
      <c r="L848" s="80"/>
    </row>
    <row r="849" spans="1:12" ht="14" hidden="1" x14ac:dyDescent="0.15">
      <c r="A849" s="32">
        <v>37</v>
      </c>
      <c r="B849" s="34"/>
      <c r="C849" s="82">
        <f t="shared" ref="C849:F849" si="629">C324*$K$3</f>
        <v>893.05700000000013</v>
      </c>
      <c r="D849" s="82">
        <f t="shared" si="629"/>
        <v>739.23300000000006</v>
      </c>
      <c r="E849" s="82">
        <f t="shared" si="629"/>
        <v>656.2600000000001</v>
      </c>
      <c r="F849" s="82">
        <f t="shared" si="629"/>
        <v>488.43300000000005</v>
      </c>
      <c r="G849" s="82">
        <v>0</v>
      </c>
      <c r="I849" s="80"/>
      <c r="J849" s="80"/>
      <c r="K849" s="80"/>
      <c r="L849" s="80"/>
    </row>
    <row r="850" spans="1:12" ht="14" hidden="1" x14ac:dyDescent="0.15">
      <c r="A850" s="32">
        <v>38</v>
      </c>
      <c r="B850" s="34"/>
      <c r="C850" s="82">
        <f t="shared" ref="C850:F850" si="630">C325*$K$3</f>
        <v>915.62900000000002</v>
      </c>
      <c r="D850" s="82">
        <f t="shared" si="630"/>
        <v>757.20700000000011</v>
      </c>
      <c r="E850" s="82">
        <f t="shared" si="630"/>
        <v>671.51700000000005</v>
      </c>
      <c r="F850" s="82">
        <f t="shared" si="630"/>
        <v>499.71900000000005</v>
      </c>
      <c r="G850" s="82">
        <v>0</v>
      </c>
      <c r="I850" s="80"/>
      <c r="J850" s="80"/>
      <c r="K850" s="80"/>
      <c r="L850" s="80"/>
    </row>
    <row r="851" spans="1:12" ht="14" hidden="1" x14ac:dyDescent="0.15">
      <c r="A851" s="32">
        <v>39</v>
      </c>
      <c r="B851" s="34"/>
      <c r="C851" s="82">
        <f t="shared" ref="C851:F851" si="631">C326*$K$3</f>
        <v>939.03700000000003</v>
      </c>
      <c r="D851" s="82">
        <f t="shared" si="631"/>
        <v>775.39</v>
      </c>
      <c r="E851" s="82">
        <f t="shared" si="631"/>
        <v>687.81899999999996</v>
      </c>
      <c r="F851" s="82">
        <f t="shared" si="631"/>
        <v>511.63200000000006</v>
      </c>
      <c r="G851" s="82">
        <v>0</v>
      </c>
      <c r="I851" s="80"/>
      <c r="J851" s="80"/>
      <c r="K851" s="80"/>
      <c r="L851" s="80"/>
    </row>
    <row r="852" spans="1:12" ht="14" hidden="1" x14ac:dyDescent="0.15">
      <c r="A852" s="32">
        <v>40</v>
      </c>
      <c r="B852" s="34"/>
      <c r="C852" s="82">
        <f t="shared" ref="C852:F852" si="632">C327*$K$3</f>
        <v>963.072</v>
      </c>
      <c r="D852" s="82">
        <f t="shared" si="632"/>
        <v>794.82700000000011</v>
      </c>
      <c r="E852" s="82">
        <f t="shared" si="632"/>
        <v>703.91200000000003</v>
      </c>
      <c r="F852" s="82">
        <f t="shared" si="632"/>
        <v>523.75400000000002</v>
      </c>
      <c r="G852" s="82">
        <v>0</v>
      </c>
      <c r="I852" s="80"/>
      <c r="J852" s="80"/>
      <c r="K852" s="80"/>
      <c r="L852" s="80"/>
    </row>
    <row r="853" spans="1:12" ht="14" hidden="1" x14ac:dyDescent="0.15">
      <c r="A853" s="32">
        <v>41</v>
      </c>
      <c r="B853" s="34"/>
      <c r="C853" s="82">
        <f t="shared" ref="C853:F853" si="633">C328*$K$3</f>
        <v>987.9430000000001</v>
      </c>
      <c r="D853" s="82">
        <f t="shared" si="633"/>
        <v>814.47300000000018</v>
      </c>
      <c r="E853" s="82">
        <f t="shared" si="633"/>
        <v>721.25900000000013</v>
      </c>
      <c r="F853" s="82">
        <f t="shared" si="633"/>
        <v>536.50300000000004</v>
      </c>
      <c r="G853" s="82">
        <v>0</v>
      </c>
      <c r="I853" s="80"/>
      <c r="J853" s="80"/>
      <c r="K853" s="80"/>
      <c r="L853" s="80"/>
    </row>
    <row r="854" spans="1:12" ht="14" hidden="1" x14ac:dyDescent="0.15">
      <c r="A854" s="32">
        <v>42</v>
      </c>
      <c r="B854" s="34"/>
      <c r="C854" s="82">
        <f t="shared" ref="C854:F854" si="634">C329*$K$3</f>
        <v>1013.2320000000001</v>
      </c>
      <c r="D854" s="82">
        <f t="shared" si="634"/>
        <v>834.74600000000009</v>
      </c>
      <c r="E854" s="82">
        <f t="shared" si="634"/>
        <v>738.39700000000005</v>
      </c>
      <c r="F854" s="82">
        <f t="shared" si="634"/>
        <v>549.25200000000007</v>
      </c>
      <c r="G854" s="82">
        <v>0</v>
      </c>
      <c r="I854" s="80"/>
      <c r="J854" s="80"/>
      <c r="K854" s="80"/>
      <c r="L854" s="80"/>
    </row>
    <row r="855" spans="1:12" ht="14" hidden="1" x14ac:dyDescent="0.15">
      <c r="A855" s="32">
        <v>43</v>
      </c>
      <c r="B855" s="34"/>
      <c r="C855" s="82">
        <f t="shared" ref="C855:F855" si="635">C330*$K$3</f>
        <v>1038.9390000000001</v>
      </c>
      <c r="D855" s="82">
        <f t="shared" si="635"/>
        <v>855.22800000000007</v>
      </c>
      <c r="E855" s="82">
        <f t="shared" si="635"/>
        <v>756.37100000000009</v>
      </c>
      <c r="F855" s="82">
        <f t="shared" si="635"/>
        <v>562.62800000000004</v>
      </c>
      <c r="G855" s="82">
        <v>0</v>
      </c>
      <c r="I855" s="80"/>
      <c r="J855" s="80"/>
      <c r="K855" s="80"/>
      <c r="L855" s="80"/>
    </row>
    <row r="856" spans="1:12" ht="14" hidden="1" x14ac:dyDescent="0.15">
      <c r="A856" s="32">
        <v>44</v>
      </c>
      <c r="B856" s="34"/>
      <c r="C856" s="82">
        <f t="shared" ref="C856:F856" si="636">C331*$K$3</f>
        <v>1065.4820000000002</v>
      </c>
      <c r="D856" s="82">
        <f t="shared" si="636"/>
        <v>876.755</v>
      </c>
      <c r="E856" s="82">
        <f t="shared" si="636"/>
        <v>774.76300000000015</v>
      </c>
      <c r="F856" s="82">
        <f t="shared" si="636"/>
        <v>576.42200000000003</v>
      </c>
      <c r="G856" s="82">
        <v>0</v>
      </c>
      <c r="I856" s="80"/>
      <c r="J856" s="80"/>
      <c r="K856" s="80"/>
      <c r="L856" s="80"/>
    </row>
    <row r="857" spans="1:12" ht="14" hidden="1" x14ac:dyDescent="0.15">
      <c r="A857" s="32">
        <v>45</v>
      </c>
      <c r="B857" s="34"/>
      <c r="C857" s="82">
        <f t="shared" ref="C857:F857" si="637">C332*$K$3</f>
        <v>1092.652</v>
      </c>
      <c r="D857" s="82">
        <f t="shared" si="637"/>
        <v>898.4910000000001</v>
      </c>
      <c r="E857" s="82">
        <f t="shared" si="637"/>
        <v>793.57300000000009</v>
      </c>
      <c r="F857" s="82">
        <f t="shared" si="637"/>
        <v>590.21600000000012</v>
      </c>
      <c r="G857" s="82">
        <v>0</v>
      </c>
      <c r="I857" s="80"/>
      <c r="J857" s="80"/>
      <c r="K857" s="80"/>
      <c r="L857" s="80"/>
    </row>
    <row r="858" spans="1:12" ht="14" hidden="1" x14ac:dyDescent="0.15">
      <c r="A858" s="32">
        <v>46</v>
      </c>
      <c r="B858" s="34"/>
      <c r="C858" s="82">
        <f t="shared" ref="C858:F858" si="638">C333*$K$3</f>
        <v>1120.8670000000002</v>
      </c>
      <c r="D858" s="82">
        <f t="shared" si="638"/>
        <v>920.6450000000001</v>
      </c>
      <c r="E858" s="82">
        <f t="shared" si="638"/>
        <v>813.21900000000005</v>
      </c>
      <c r="F858" s="82">
        <f t="shared" si="638"/>
        <v>604.84600000000012</v>
      </c>
      <c r="G858" s="82">
        <v>0</v>
      </c>
      <c r="I858" s="80"/>
      <c r="J858" s="80"/>
      <c r="K858" s="80"/>
      <c r="L858" s="80"/>
    </row>
    <row r="859" spans="1:12" ht="14" hidden="1" x14ac:dyDescent="0.15">
      <c r="A859" s="32">
        <v>47</v>
      </c>
      <c r="B859" s="34"/>
      <c r="C859" s="82">
        <f t="shared" ref="C859:F859" si="639">C334*$K$3</f>
        <v>1149.0820000000003</v>
      </c>
      <c r="D859" s="82">
        <f t="shared" si="639"/>
        <v>943.42600000000004</v>
      </c>
      <c r="E859" s="82">
        <f t="shared" si="639"/>
        <v>833.07400000000007</v>
      </c>
      <c r="F859" s="82">
        <f t="shared" si="639"/>
        <v>619.68500000000006</v>
      </c>
      <c r="G859" s="82">
        <v>0</v>
      </c>
      <c r="I859" s="80"/>
      <c r="J859" s="80"/>
      <c r="K859" s="80"/>
      <c r="L859" s="80"/>
    </row>
    <row r="860" spans="1:12" ht="14" hidden="1" x14ac:dyDescent="0.15">
      <c r="A860" s="32">
        <v>48</v>
      </c>
      <c r="B860" s="34"/>
      <c r="C860" s="82">
        <f t="shared" ref="C860:F860" si="640">C335*$K$3</f>
        <v>1178.5510000000002</v>
      </c>
      <c r="D860" s="82">
        <f t="shared" si="640"/>
        <v>967.04300000000012</v>
      </c>
      <c r="E860" s="82">
        <f t="shared" si="640"/>
        <v>853.55600000000015</v>
      </c>
      <c r="F860" s="82">
        <f t="shared" si="640"/>
        <v>634.73300000000006</v>
      </c>
      <c r="G860" s="82">
        <v>0</v>
      </c>
      <c r="I860" s="80"/>
      <c r="J860" s="80"/>
      <c r="K860" s="80"/>
      <c r="L860" s="80"/>
    </row>
    <row r="861" spans="1:12" ht="14" hidden="1" x14ac:dyDescent="0.15">
      <c r="A861" s="32">
        <v>49</v>
      </c>
      <c r="B861" s="34"/>
      <c r="C861" s="82">
        <f t="shared" ref="C861:F861" si="641">C336*$K$3</f>
        <v>1208.2290000000003</v>
      </c>
      <c r="D861" s="82">
        <f t="shared" si="641"/>
        <v>991.07800000000009</v>
      </c>
      <c r="E861" s="82">
        <f t="shared" si="641"/>
        <v>873.82900000000006</v>
      </c>
      <c r="F861" s="82">
        <f t="shared" si="641"/>
        <v>650.19900000000007</v>
      </c>
      <c r="G861" s="82">
        <v>0</v>
      </c>
      <c r="I861" s="80"/>
      <c r="J861" s="80"/>
      <c r="K861" s="80"/>
      <c r="L861" s="80"/>
    </row>
    <row r="862" spans="1:12" ht="14" hidden="1" x14ac:dyDescent="0.15">
      <c r="A862" s="32">
        <v>50</v>
      </c>
      <c r="B862" s="34"/>
      <c r="C862" s="82">
        <f t="shared" ref="C862:F862" si="642">C337*$K$3</f>
        <v>1238.116</v>
      </c>
      <c r="D862" s="82">
        <f t="shared" si="642"/>
        <v>1015.74</v>
      </c>
      <c r="E862" s="82">
        <f t="shared" si="642"/>
        <v>895.35600000000011</v>
      </c>
      <c r="F862" s="82">
        <f t="shared" si="642"/>
        <v>666.08299999999997</v>
      </c>
      <c r="G862" s="82">
        <v>0</v>
      </c>
      <c r="I862" s="80"/>
      <c r="J862" s="80"/>
      <c r="K862" s="80"/>
      <c r="L862" s="80"/>
    </row>
    <row r="863" spans="1:12" ht="14" hidden="1" x14ac:dyDescent="0.15">
      <c r="A863" s="32">
        <v>51</v>
      </c>
      <c r="B863" s="34"/>
      <c r="C863" s="82">
        <f t="shared" ref="C863:F863" si="643">C338*$K$3</f>
        <v>1269.2570000000003</v>
      </c>
      <c r="D863" s="82">
        <f t="shared" si="643"/>
        <v>1040.402</v>
      </c>
      <c r="E863" s="82">
        <f t="shared" si="643"/>
        <v>917.30100000000004</v>
      </c>
      <c r="F863" s="82">
        <f t="shared" si="643"/>
        <v>682.3850000000001</v>
      </c>
      <c r="G863" s="82">
        <v>0</v>
      </c>
      <c r="I863" s="80"/>
      <c r="J863" s="80"/>
      <c r="K863" s="80"/>
      <c r="L863" s="80"/>
    </row>
    <row r="864" spans="1:12" ht="14" hidden="1" x14ac:dyDescent="0.15">
      <c r="A864" s="32">
        <v>52</v>
      </c>
      <c r="B864" s="34"/>
      <c r="C864" s="82">
        <f t="shared" ref="C864:F864" si="644">C339*$K$3</f>
        <v>1301.0250000000001</v>
      </c>
      <c r="D864" s="82">
        <f t="shared" si="644"/>
        <v>1065.9000000000001</v>
      </c>
      <c r="E864" s="82">
        <f t="shared" si="644"/>
        <v>939.6640000000001</v>
      </c>
      <c r="F864" s="82">
        <f t="shared" si="644"/>
        <v>698.89600000000007</v>
      </c>
      <c r="G864" s="82">
        <v>0</v>
      </c>
      <c r="I864" s="80"/>
      <c r="J864" s="80"/>
      <c r="K864" s="80"/>
      <c r="L864" s="80"/>
    </row>
    <row r="865" spans="1:12" ht="14" hidden="1" x14ac:dyDescent="0.15">
      <c r="A865" s="32">
        <v>53</v>
      </c>
      <c r="B865" s="34"/>
      <c r="C865" s="82">
        <f t="shared" ref="C865:F865" si="645">C340*$K$3</f>
        <v>1333.42</v>
      </c>
      <c r="D865" s="82">
        <f t="shared" si="645"/>
        <v>1092.2340000000002</v>
      </c>
      <c r="E865" s="82">
        <f t="shared" si="645"/>
        <v>962.2360000000001</v>
      </c>
      <c r="F865" s="82">
        <f t="shared" si="645"/>
        <v>715.82500000000005</v>
      </c>
      <c r="G865" s="82">
        <v>0</v>
      </c>
      <c r="I865" s="80"/>
      <c r="J865" s="80"/>
      <c r="K865" s="80"/>
      <c r="L865" s="80"/>
    </row>
    <row r="866" spans="1:12" ht="14" hidden="1" x14ac:dyDescent="0.15">
      <c r="A866" s="32">
        <v>54</v>
      </c>
      <c r="B866" s="34"/>
      <c r="C866" s="82">
        <f t="shared" ref="C866:F866" si="646">C341*$K$3</f>
        <v>1365.8150000000003</v>
      </c>
      <c r="D866" s="82">
        <f t="shared" si="646"/>
        <v>1118.568</v>
      </c>
      <c r="E866" s="82">
        <f t="shared" si="646"/>
        <v>985.43500000000006</v>
      </c>
      <c r="F866" s="82">
        <f t="shared" si="646"/>
        <v>733.17200000000003</v>
      </c>
      <c r="G866" s="82">
        <v>0</v>
      </c>
      <c r="I866" s="80"/>
      <c r="J866" s="80"/>
      <c r="K866" s="80"/>
      <c r="L866" s="80"/>
    </row>
    <row r="867" spans="1:12" ht="14" hidden="1" x14ac:dyDescent="0.15">
      <c r="A867" s="32">
        <v>55</v>
      </c>
      <c r="B867" s="34"/>
      <c r="C867" s="82">
        <f t="shared" ref="C867:F867" si="647">C342*$K$3</f>
        <v>1400.0910000000001</v>
      </c>
      <c r="D867" s="82">
        <f t="shared" si="647"/>
        <v>1145.9470000000001</v>
      </c>
      <c r="E867" s="82">
        <f t="shared" si="647"/>
        <v>1009.4700000000001</v>
      </c>
      <c r="F867" s="82">
        <f t="shared" si="647"/>
        <v>750.93700000000001</v>
      </c>
      <c r="G867" s="82">
        <v>0</v>
      </c>
      <c r="I867" s="80"/>
      <c r="J867" s="80"/>
      <c r="K867" s="80"/>
      <c r="L867" s="80"/>
    </row>
    <row r="868" spans="1:12" ht="14" hidden="1" x14ac:dyDescent="0.15">
      <c r="A868" s="32">
        <v>56</v>
      </c>
      <c r="B868" s="34"/>
      <c r="C868" s="82">
        <f t="shared" ref="C868:F868" si="648">C343*$K$3</f>
        <v>1434.1580000000001</v>
      </c>
      <c r="D868" s="82">
        <f t="shared" si="648"/>
        <v>1173.3260000000002</v>
      </c>
      <c r="E868" s="82">
        <f t="shared" si="648"/>
        <v>1033.5050000000001</v>
      </c>
      <c r="F868" s="82">
        <f t="shared" si="648"/>
        <v>768.91100000000006</v>
      </c>
      <c r="G868" s="82">
        <v>0</v>
      </c>
      <c r="I868" s="80"/>
      <c r="J868" s="80"/>
      <c r="K868" s="80"/>
      <c r="L868" s="80"/>
    </row>
    <row r="869" spans="1:12" ht="14" hidden="1" x14ac:dyDescent="0.15">
      <c r="A869" s="32">
        <v>57</v>
      </c>
      <c r="B869" s="34"/>
      <c r="C869" s="82">
        <f t="shared" ref="C869:F869" si="649">C344*$K$3</f>
        <v>1468.6430000000003</v>
      </c>
      <c r="D869" s="82">
        <f t="shared" si="649"/>
        <v>1201.9590000000001</v>
      </c>
      <c r="E869" s="82">
        <f t="shared" si="649"/>
        <v>1058.376</v>
      </c>
      <c r="F869" s="82">
        <f t="shared" si="649"/>
        <v>787.51200000000006</v>
      </c>
      <c r="G869" s="82">
        <v>0</v>
      </c>
      <c r="I869" s="80"/>
      <c r="J869" s="80"/>
      <c r="K869" s="80"/>
      <c r="L869" s="80"/>
    </row>
    <row r="870" spans="1:12" ht="14" hidden="1" x14ac:dyDescent="0.15">
      <c r="A870" s="32">
        <v>58</v>
      </c>
      <c r="B870" s="34"/>
      <c r="C870" s="82">
        <f t="shared" ref="C870:F870" si="650">C345*$K$3</f>
        <v>1504.1730000000002</v>
      </c>
      <c r="D870" s="82">
        <f t="shared" si="650"/>
        <v>1230.8010000000002</v>
      </c>
      <c r="E870" s="82">
        <f t="shared" si="650"/>
        <v>1083.2470000000001</v>
      </c>
      <c r="F870" s="82">
        <f t="shared" si="650"/>
        <v>805.904</v>
      </c>
      <c r="G870" s="82">
        <v>0</v>
      </c>
      <c r="I870" s="80"/>
      <c r="J870" s="80"/>
      <c r="K870" s="80"/>
      <c r="L870" s="80"/>
    </row>
    <row r="871" spans="1:12" ht="14" hidden="1" x14ac:dyDescent="0.15">
      <c r="A871" s="32">
        <v>59</v>
      </c>
      <c r="B871" s="34"/>
      <c r="C871" s="82">
        <f t="shared" ref="C871:F871" si="651">C346*$K$3</f>
        <v>1540.7480000000003</v>
      </c>
      <c r="D871" s="82">
        <f t="shared" si="651"/>
        <v>1260.2700000000002</v>
      </c>
      <c r="E871" s="82">
        <f t="shared" si="651"/>
        <v>1108.9540000000002</v>
      </c>
      <c r="F871" s="82">
        <f t="shared" si="651"/>
        <v>824.92300000000012</v>
      </c>
      <c r="G871" s="82">
        <v>0</v>
      </c>
      <c r="I871" s="80"/>
      <c r="J871" s="80"/>
      <c r="K871" s="80"/>
      <c r="L871" s="80"/>
    </row>
    <row r="872" spans="1:12" ht="14" hidden="1" x14ac:dyDescent="0.15">
      <c r="A872" s="32">
        <v>60</v>
      </c>
      <c r="B872" s="34"/>
      <c r="C872" s="82">
        <f t="shared" ref="C872:F872" si="652">C347*$K$3</f>
        <v>1577.3230000000001</v>
      </c>
      <c r="D872" s="82">
        <f t="shared" si="652"/>
        <v>1289.739</v>
      </c>
      <c r="E872" s="82">
        <f t="shared" si="652"/>
        <v>1135.0790000000002</v>
      </c>
      <c r="F872" s="82">
        <f t="shared" si="652"/>
        <v>844.36000000000013</v>
      </c>
      <c r="G872" s="82">
        <v>0</v>
      </c>
      <c r="I872" s="80"/>
      <c r="J872" s="80"/>
      <c r="K872" s="80"/>
      <c r="L872" s="80"/>
    </row>
    <row r="873" spans="1:12" ht="14" hidden="1" x14ac:dyDescent="0.15">
      <c r="A873" s="32">
        <v>61</v>
      </c>
      <c r="B873" s="34"/>
      <c r="C873" s="82">
        <f t="shared" ref="C873:F873" si="653">C348*$K$3</f>
        <v>1770.4390000000001</v>
      </c>
      <c r="D873" s="82">
        <f t="shared" si="653"/>
        <v>1447.325</v>
      </c>
      <c r="E873" s="82">
        <f t="shared" si="653"/>
        <v>1273.019</v>
      </c>
      <c r="F873" s="82">
        <f t="shared" si="653"/>
        <v>946.97900000000004</v>
      </c>
      <c r="G873" s="82">
        <v>0</v>
      </c>
      <c r="I873" s="80"/>
      <c r="J873" s="80"/>
      <c r="K873" s="80"/>
      <c r="L873" s="80"/>
    </row>
    <row r="874" spans="1:12" ht="14" hidden="1" x14ac:dyDescent="0.15">
      <c r="A874" s="32">
        <v>62</v>
      </c>
      <c r="B874" s="34"/>
      <c r="C874" s="82">
        <f t="shared" ref="C874:F874" si="654">C349*$K$3</f>
        <v>1980.066</v>
      </c>
      <c r="D874" s="82">
        <f t="shared" si="654"/>
        <v>1617.8690000000001</v>
      </c>
      <c r="E874" s="82">
        <f t="shared" si="654"/>
        <v>1423.2900000000002</v>
      </c>
      <c r="F874" s="82">
        <f t="shared" si="654"/>
        <v>1058.7940000000001</v>
      </c>
      <c r="G874" s="82">
        <v>0</v>
      </c>
      <c r="I874" s="80"/>
      <c r="J874" s="80"/>
      <c r="K874" s="80"/>
      <c r="L874" s="80"/>
    </row>
    <row r="875" spans="1:12" ht="14" hidden="1" x14ac:dyDescent="0.15">
      <c r="A875" s="32">
        <v>63</v>
      </c>
      <c r="B875" s="34"/>
      <c r="C875" s="82">
        <f t="shared" ref="C875:F875" si="655">C350*$K$3</f>
        <v>2205.1590000000001</v>
      </c>
      <c r="D875" s="82">
        <f t="shared" si="655"/>
        <v>1802.4160000000002</v>
      </c>
      <c r="E875" s="82">
        <f t="shared" si="655"/>
        <v>1585.0560000000003</v>
      </c>
      <c r="F875" s="82">
        <f t="shared" si="655"/>
        <v>1179.1780000000001</v>
      </c>
      <c r="G875" s="82">
        <v>0</v>
      </c>
      <c r="I875" s="80"/>
      <c r="J875" s="80"/>
      <c r="K875" s="80"/>
      <c r="L875" s="80"/>
    </row>
    <row r="876" spans="1:12" ht="14" hidden="1" x14ac:dyDescent="0.15">
      <c r="A876" s="32">
        <v>64</v>
      </c>
      <c r="B876" s="34"/>
      <c r="C876" s="82">
        <f t="shared" ref="C876:F876" si="656">C351*$K$3</f>
        <v>2446.3449999999998</v>
      </c>
      <c r="D876" s="82">
        <f t="shared" si="656"/>
        <v>1999.7120000000002</v>
      </c>
      <c r="E876" s="82">
        <f t="shared" si="656"/>
        <v>1759.3620000000003</v>
      </c>
      <c r="F876" s="82">
        <f t="shared" si="656"/>
        <v>1308.758</v>
      </c>
      <c r="G876" s="82">
        <v>0</v>
      </c>
      <c r="I876" s="80"/>
      <c r="J876" s="80"/>
      <c r="K876" s="80"/>
      <c r="L876" s="80"/>
    </row>
    <row r="877" spans="1:12" ht="14" hidden="1" x14ac:dyDescent="0.15">
      <c r="A877" s="32">
        <v>65</v>
      </c>
      <c r="B877" s="34"/>
      <c r="C877" s="82">
        <f t="shared" ref="C877:F877" si="657">C352*$K$3</f>
        <v>2703.4150000000004</v>
      </c>
      <c r="D877" s="82">
        <f t="shared" si="657"/>
        <v>2210.5930000000003</v>
      </c>
      <c r="E877" s="82">
        <f t="shared" si="657"/>
        <v>1945.3720000000001</v>
      </c>
      <c r="F877" s="82">
        <f t="shared" si="657"/>
        <v>1447.116</v>
      </c>
      <c r="G877" s="82">
        <v>0</v>
      </c>
      <c r="I877" s="80"/>
      <c r="J877" s="80"/>
      <c r="K877" s="80"/>
      <c r="L877" s="80"/>
    </row>
    <row r="878" spans="1:12" ht="14" hidden="1" x14ac:dyDescent="0.15">
      <c r="A878" s="32">
        <v>66</v>
      </c>
      <c r="B878" s="34"/>
      <c r="C878" s="82">
        <f t="shared" ref="C878:F878" si="658">C353*$K$3</f>
        <v>2976.3690000000001</v>
      </c>
      <c r="D878" s="82">
        <f t="shared" si="658"/>
        <v>2435.0590000000002</v>
      </c>
      <c r="E878" s="82">
        <f t="shared" si="658"/>
        <v>2143.7130000000002</v>
      </c>
      <c r="F878" s="82">
        <f t="shared" si="658"/>
        <v>1594.67</v>
      </c>
      <c r="G878" s="82">
        <v>0</v>
      </c>
      <c r="I878" s="80"/>
      <c r="J878" s="80"/>
      <c r="K878" s="80"/>
      <c r="L878" s="80"/>
    </row>
    <row r="879" spans="1:12" ht="14" hidden="1" x14ac:dyDescent="0.15">
      <c r="A879" s="32">
        <v>67</v>
      </c>
      <c r="B879" s="34"/>
      <c r="C879" s="82">
        <f t="shared" ref="C879:F879" si="659">C354*$K$3</f>
        <v>3265.6250000000005</v>
      </c>
      <c r="D879" s="82">
        <f t="shared" si="659"/>
        <v>2672.9009999999998</v>
      </c>
      <c r="E879" s="82">
        <f t="shared" si="659"/>
        <v>2354.3850000000002</v>
      </c>
      <c r="F879" s="82">
        <f t="shared" si="659"/>
        <v>1751.4200000000003</v>
      </c>
      <c r="G879" s="82">
        <v>0</v>
      </c>
      <c r="I879" s="80"/>
      <c r="J879" s="80"/>
      <c r="K879" s="80"/>
      <c r="L879" s="80"/>
    </row>
    <row r="880" spans="1:12" ht="14" hidden="1" x14ac:dyDescent="0.15">
      <c r="A880" s="32">
        <v>68</v>
      </c>
      <c r="B880" s="34"/>
      <c r="C880" s="82">
        <f t="shared" ref="C880:F880" si="660">C355*$K$3</f>
        <v>3569.9290000000001</v>
      </c>
      <c r="D880" s="82">
        <f t="shared" si="660"/>
        <v>2924.7460000000005</v>
      </c>
      <c r="E880" s="82">
        <f t="shared" si="660"/>
        <v>2576.7610000000004</v>
      </c>
      <c r="F880" s="82">
        <f t="shared" si="660"/>
        <v>1916.9480000000003</v>
      </c>
      <c r="G880" s="82">
        <v>0</v>
      </c>
      <c r="I880" s="80"/>
      <c r="J880" s="80"/>
      <c r="K880" s="80"/>
      <c r="L880" s="80"/>
    </row>
    <row r="881" spans="1:12" ht="14" hidden="1" x14ac:dyDescent="0.15">
      <c r="A881" s="32">
        <v>69</v>
      </c>
      <c r="B881" s="34"/>
      <c r="C881" s="82">
        <f t="shared" ref="C881:F881" si="661">C356*$K$3</f>
        <v>3890.9530000000004</v>
      </c>
      <c r="D881" s="82">
        <f t="shared" si="661"/>
        <v>3189.34</v>
      </c>
      <c r="E881" s="82">
        <f t="shared" si="661"/>
        <v>2811.4680000000003</v>
      </c>
      <c r="F881" s="82">
        <f t="shared" si="661"/>
        <v>2091.4630000000002</v>
      </c>
      <c r="G881" s="82">
        <v>0</v>
      </c>
      <c r="I881" s="80"/>
      <c r="J881" s="80"/>
      <c r="K881" s="80"/>
      <c r="L881" s="80"/>
    </row>
    <row r="882" spans="1:12" ht="14" hidden="1" x14ac:dyDescent="0.15">
      <c r="A882" s="32">
        <v>70</v>
      </c>
      <c r="B882" s="34"/>
      <c r="C882" s="82">
        <f t="shared" ref="C882:F882" si="662">C357*$K$3</f>
        <v>4227.652000000001</v>
      </c>
      <c r="D882" s="82">
        <f t="shared" si="662"/>
        <v>3467.5190000000002</v>
      </c>
      <c r="E882" s="82">
        <f t="shared" si="662"/>
        <v>3058.0880000000002</v>
      </c>
      <c r="F882" s="82">
        <f t="shared" si="662"/>
        <v>2274.9650000000001</v>
      </c>
      <c r="G882" s="82">
        <v>0</v>
      </c>
      <c r="I882" s="80"/>
      <c r="J882" s="80"/>
      <c r="K882" s="80"/>
      <c r="L882" s="80"/>
    </row>
    <row r="883" spans="1:12" ht="14" hidden="1" x14ac:dyDescent="0.15">
      <c r="A883" s="32">
        <v>71</v>
      </c>
      <c r="B883" s="34"/>
      <c r="C883" s="82">
        <f t="shared" ref="C883:F883" si="663">C358*$K$3</f>
        <v>4580.2350000000006</v>
      </c>
      <c r="D883" s="82">
        <f t="shared" si="663"/>
        <v>3759.0740000000005</v>
      </c>
      <c r="E883" s="82">
        <f t="shared" si="663"/>
        <v>3316.8300000000004</v>
      </c>
      <c r="F883" s="82">
        <f t="shared" si="663"/>
        <v>2467.2449999999999</v>
      </c>
      <c r="G883" s="82">
        <v>0</v>
      </c>
      <c r="I883" s="80"/>
      <c r="J883" s="80"/>
      <c r="K883" s="80"/>
      <c r="L883" s="80"/>
    </row>
    <row r="884" spans="1:12" ht="14" hidden="1" x14ac:dyDescent="0.15">
      <c r="A884" s="32">
        <v>72</v>
      </c>
      <c r="B884" s="34"/>
      <c r="C884" s="82">
        <f t="shared" ref="C884:F884" si="664">C359*$K$3</f>
        <v>4949.12</v>
      </c>
      <c r="D884" s="82">
        <f t="shared" si="664"/>
        <v>4064.0050000000006</v>
      </c>
      <c r="E884" s="82">
        <f t="shared" si="664"/>
        <v>3587.6940000000004</v>
      </c>
      <c r="F884" s="82">
        <f t="shared" si="664"/>
        <v>2668.7210000000005</v>
      </c>
      <c r="G884" s="82">
        <v>0</v>
      </c>
      <c r="I884" s="80"/>
      <c r="J884" s="80"/>
      <c r="K884" s="80"/>
      <c r="L884" s="80"/>
    </row>
    <row r="885" spans="1:12" ht="14" hidden="1" x14ac:dyDescent="0.15">
      <c r="A885" s="32">
        <v>73</v>
      </c>
      <c r="B885" s="34"/>
      <c r="C885" s="82">
        <f t="shared" ref="C885:F885" si="665">C360*$K$3</f>
        <v>5333.2620000000006</v>
      </c>
      <c r="D885" s="82">
        <f t="shared" si="665"/>
        <v>4382.5210000000006</v>
      </c>
      <c r="E885" s="82">
        <f t="shared" si="665"/>
        <v>3870.4710000000005</v>
      </c>
      <c r="F885" s="82">
        <f t="shared" si="665"/>
        <v>2878.7660000000001</v>
      </c>
      <c r="G885" s="82">
        <v>0</v>
      </c>
      <c r="I885" s="80"/>
      <c r="J885" s="80"/>
      <c r="K885" s="80"/>
      <c r="L885" s="80"/>
    </row>
    <row r="886" spans="1:12" ht="14" hidden="1" x14ac:dyDescent="0.15">
      <c r="A886" s="32">
        <v>74</v>
      </c>
      <c r="B886" s="34"/>
      <c r="C886" s="82">
        <f t="shared" ref="C886:F886" si="666">C361*$K$3</f>
        <v>5733.7060000000001</v>
      </c>
      <c r="D886" s="82">
        <f t="shared" si="666"/>
        <v>4714.2040000000006</v>
      </c>
      <c r="E886" s="82">
        <f t="shared" si="666"/>
        <v>4165.7880000000005</v>
      </c>
      <c r="F886" s="82">
        <f t="shared" si="666"/>
        <v>3098.6340000000005</v>
      </c>
      <c r="G886" s="82">
        <v>0</v>
      </c>
      <c r="I886" s="80"/>
      <c r="J886" s="80"/>
      <c r="K886" s="80"/>
      <c r="L886" s="80"/>
    </row>
    <row r="887" spans="1:12" ht="14" hidden="1" x14ac:dyDescent="0.15">
      <c r="A887" s="32">
        <v>75</v>
      </c>
      <c r="B887" s="34"/>
      <c r="C887" s="82">
        <f t="shared" ref="C887:F887" si="667">C362*$K$3</f>
        <v>6150.4520000000002</v>
      </c>
      <c r="D887" s="82">
        <f t="shared" si="667"/>
        <v>5059.8900000000003</v>
      </c>
      <c r="E887" s="82">
        <f t="shared" si="667"/>
        <v>4472.6000000000004</v>
      </c>
      <c r="F887" s="82">
        <f t="shared" si="667"/>
        <v>3327.0710000000004</v>
      </c>
      <c r="G887" s="82">
        <v>0</v>
      </c>
      <c r="I887" s="80"/>
      <c r="J887" s="80"/>
      <c r="K887" s="80"/>
      <c r="L887" s="80"/>
    </row>
    <row r="888" spans="1:12" ht="14" hidden="1" x14ac:dyDescent="0.15">
      <c r="A888" s="32">
        <v>76</v>
      </c>
      <c r="B888" s="34"/>
      <c r="C888" s="82">
        <f t="shared" ref="C888:F888" si="668">C363*$K$3</f>
        <v>6150.4520000000002</v>
      </c>
      <c r="D888" s="82">
        <f t="shared" si="668"/>
        <v>5059.8900000000003</v>
      </c>
      <c r="E888" s="82">
        <f t="shared" si="668"/>
        <v>4472.6000000000004</v>
      </c>
      <c r="F888" s="82">
        <f t="shared" si="668"/>
        <v>3327.0710000000004</v>
      </c>
      <c r="G888" s="82">
        <v>0</v>
      </c>
      <c r="I888" s="80"/>
      <c r="J888" s="80"/>
      <c r="K888" s="80"/>
      <c r="L888" s="80"/>
    </row>
    <row r="889" spans="1:12" ht="14" hidden="1" x14ac:dyDescent="0.15">
      <c r="A889" s="32">
        <v>77</v>
      </c>
      <c r="B889" s="34"/>
      <c r="C889" s="82">
        <f t="shared" ref="C889:F889" si="669">C364*$K$3</f>
        <v>6150.4520000000002</v>
      </c>
      <c r="D889" s="82">
        <f t="shared" si="669"/>
        <v>5059.8900000000003</v>
      </c>
      <c r="E889" s="82">
        <f t="shared" si="669"/>
        <v>4472.6000000000004</v>
      </c>
      <c r="F889" s="82">
        <f t="shared" si="669"/>
        <v>3327.0710000000004</v>
      </c>
      <c r="G889" s="82">
        <v>0</v>
      </c>
      <c r="I889" s="80"/>
      <c r="J889" s="80"/>
      <c r="K889" s="80"/>
      <c r="L889" s="80"/>
    </row>
    <row r="890" spans="1:12" ht="14" hidden="1" x14ac:dyDescent="0.15">
      <c r="A890" s="32">
        <v>78</v>
      </c>
      <c r="B890" s="34"/>
      <c r="C890" s="82">
        <f t="shared" ref="C890:F890" si="670">C365*$K$3</f>
        <v>6150.4520000000002</v>
      </c>
      <c r="D890" s="82">
        <f t="shared" si="670"/>
        <v>5059.8900000000003</v>
      </c>
      <c r="E890" s="82">
        <f t="shared" si="670"/>
        <v>4472.6000000000004</v>
      </c>
      <c r="F890" s="82">
        <f t="shared" si="670"/>
        <v>3327.0710000000004</v>
      </c>
      <c r="G890" s="82">
        <v>0</v>
      </c>
      <c r="I890" s="80"/>
      <c r="J890" s="80"/>
      <c r="K890" s="80"/>
      <c r="L890" s="80"/>
    </row>
    <row r="891" spans="1:12" ht="14" hidden="1" x14ac:dyDescent="0.15">
      <c r="A891" s="32">
        <v>79</v>
      </c>
      <c r="B891" s="34"/>
      <c r="C891" s="82">
        <f t="shared" ref="C891:F891" si="671">C366*$K$3</f>
        <v>6150.4520000000002</v>
      </c>
      <c r="D891" s="82">
        <f t="shared" si="671"/>
        <v>5059.8900000000003</v>
      </c>
      <c r="E891" s="82">
        <f t="shared" si="671"/>
        <v>4472.6000000000004</v>
      </c>
      <c r="F891" s="82">
        <f t="shared" si="671"/>
        <v>3327.0710000000004</v>
      </c>
      <c r="G891" s="82">
        <v>0</v>
      </c>
      <c r="I891" s="80"/>
      <c r="J891" s="80"/>
      <c r="K891" s="80"/>
      <c r="L891" s="80"/>
    </row>
    <row r="892" spans="1:12" ht="14" hidden="1" x14ac:dyDescent="0.15">
      <c r="A892" s="32">
        <v>80</v>
      </c>
      <c r="B892" s="34"/>
      <c r="C892" s="82">
        <f t="shared" ref="C892:F892" si="672">C367*$K$3</f>
        <v>6150.4520000000002</v>
      </c>
      <c r="D892" s="82">
        <f t="shared" si="672"/>
        <v>5059.8900000000003</v>
      </c>
      <c r="E892" s="82">
        <f t="shared" si="672"/>
        <v>4472.6000000000004</v>
      </c>
      <c r="F892" s="82">
        <f t="shared" si="672"/>
        <v>3327.0710000000004</v>
      </c>
      <c r="G892" s="82">
        <v>0</v>
      </c>
      <c r="I892" s="80"/>
      <c r="J892" s="80"/>
      <c r="K892" s="80"/>
      <c r="L892" s="80"/>
    </row>
    <row r="893" spans="1:12" ht="14" hidden="1" x14ac:dyDescent="0.15">
      <c r="A893" s="32">
        <v>81</v>
      </c>
      <c r="B893" s="34"/>
      <c r="C893" s="82">
        <f t="shared" ref="C893:F893" si="673">C368*$K$3</f>
        <v>6150.4520000000002</v>
      </c>
      <c r="D893" s="82">
        <f t="shared" si="673"/>
        <v>5059.8900000000003</v>
      </c>
      <c r="E893" s="82">
        <f t="shared" si="673"/>
        <v>4472.6000000000004</v>
      </c>
      <c r="F893" s="82">
        <f t="shared" si="673"/>
        <v>3327.0710000000004</v>
      </c>
      <c r="G893" s="82">
        <v>0</v>
      </c>
      <c r="I893" s="80"/>
      <c r="J893" s="80"/>
      <c r="K893" s="80"/>
      <c r="L893" s="80"/>
    </row>
    <row r="894" spans="1:12" ht="14" hidden="1" x14ac:dyDescent="0.15">
      <c r="A894" s="32">
        <v>82</v>
      </c>
      <c r="B894" s="34"/>
      <c r="C894" s="82">
        <f t="shared" ref="C894:F894" si="674">C369*$K$3</f>
        <v>6150.4520000000002</v>
      </c>
      <c r="D894" s="82">
        <f t="shared" si="674"/>
        <v>5059.8900000000003</v>
      </c>
      <c r="E894" s="82">
        <f t="shared" si="674"/>
        <v>4472.6000000000004</v>
      </c>
      <c r="F894" s="82">
        <f t="shared" si="674"/>
        <v>3327.0710000000004</v>
      </c>
      <c r="G894" s="82">
        <v>0</v>
      </c>
      <c r="I894" s="80"/>
      <c r="J894" s="80"/>
      <c r="K894" s="80"/>
      <c r="L894" s="80"/>
    </row>
    <row r="895" spans="1:12" ht="14" hidden="1" x14ac:dyDescent="0.15">
      <c r="A895" s="32">
        <v>83</v>
      </c>
      <c r="B895" s="34"/>
      <c r="C895" s="82">
        <f t="shared" ref="C895:F895" si="675">C370*$K$3</f>
        <v>6150.4520000000002</v>
      </c>
      <c r="D895" s="82">
        <f t="shared" si="675"/>
        <v>5059.8900000000003</v>
      </c>
      <c r="E895" s="82">
        <f t="shared" si="675"/>
        <v>4472.6000000000004</v>
      </c>
      <c r="F895" s="82">
        <f t="shared" si="675"/>
        <v>3327.0710000000004</v>
      </c>
      <c r="G895" s="82">
        <v>0</v>
      </c>
      <c r="I895" s="80"/>
      <c r="J895" s="80"/>
      <c r="K895" s="80"/>
      <c r="L895" s="80"/>
    </row>
    <row r="896" spans="1:12" ht="14" hidden="1" x14ac:dyDescent="0.15">
      <c r="A896" s="32">
        <v>84</v>
      </c>
      <c r="B896" s="34" t="s">
        <v>3</v>
      </c>
      <c r="C896" s="82">
        <f t="shared" ref="C896:F896" si="676">C371*$K$3</f>
        <v>6150.4520000000002</v>
      </c>
      <c r="D896" s="82">
        <f t="shared" si="676"/>
        <v>5059.8900000000003</v>
      </c>
      <c r="E896" s="82">
        <f t="shared" si="676"/>
        <v>4472.6000000000004</v>
      </c>
      <c r="F896" s="82">
        <f t="shared" si="676"/>
        <v>3327.0710000000004</v>
      </c>
      <c r="G896" s="82">
        <v>0</v>
      </c>
      <c r="I896" s="80"/>
      <c r="J896" s="80"/>
      <c r="K896" s="80"/>
      <c r="L896" s="80"/>
    </row>
    <row r="897" spans="1:15" ht="14" hidden="1" x14ac:dyDescent="0.15">
      <c r="A897" s="73">
        <v>1</v>
      </c>
      <c r="B897" s="74" t="s">
        <v>4</v>
      </c>
      <c r="C897" s="82">
        <f t="shared" ref="C897:F897" si="677">C372*$K$3</f>
        <v>303.67700000000002</v>
      </c>
      <c r="D897" s="82">
        <f t="shared" si="677"/>
        <v>259.16000000000003</v>
      </c>
      <c r="E897" s="82">
        <f t="shared" si="677"/>
        <v>235.12500000000003</v>
      </c>
      <c r="F897" s="82">
        <f t="shared" si="677"/>
        <v>174.93300000000002</v>
      </c>
      <c r="G897" s="82">
        <v>0</v>
      </c>
      <c r="I897" s="80"/>
      <c r="J897" s="80"/>
      <c r="K897" s="80"/>
      <c r="L897" s="80"/>
    </row>
    <row r="898" spans="1:15" ht="14" hidden="1" x14ac:dyDescent="0.15">
      <c r="A898" s="73">
        <v>2</v>
      </c>
      <c r="B898" s="74" t="s">
        <v>1</v>
      </c>
      <c r="C898" s="82">
        <f t="shared" ref="C898:F898" si="678">C373*$K$3</f>
        <v>516.43900000000008</v>
      </c>
      <c r="D898" s="82">
        <f t="shared" si="678"/>
        <v>440.363</v>
      </c>
      <c r="E898" s="82">
        <f t="shared" si="678"/>
        <v>398.77199999999999</v>
      </c>
      <c r="F898" s="82">
        <f t="shared" si="678"/>
        <v>296.78000000000003</v>
      </c>
      <c r="G898" s="82">
        <v>0</v>
      </c>
      <c r="I898" s="80"/>
      <c r="J898" s="80"/>
      <c r="K898" s="80"/>
      <c r="L898" s="80"/>
    </row>
    <row r="899" spans="1:15" ht="14" hidden="1" x14ac:dyDescent="0.15">
      <c r="A899" s="73">
        <v>3</v>
      </c>
      <c r="B899" s="74" t="s">
        <v>5</v>
      </c>
      <c r="C899" s="82">
        <f t="shared" ref="C899:F899" si="679">C374*$K$3</f>
        <v>729.20100000000002</v>
      </c>
      <c r="D899" s="82">
        <f t="shared" si="679"/>
        <v>621.35700000000008</v>
      </c>
      <c r="E899" s="82">
        <f t="shared" si="679"/>
        <v>563.255</v>
      </c>
      <c r="F899" s="82">
        <f t="shared" si="679"/>
        <v>419.04500000000002</v>
      </c>
      <c r="G899" s="82">
        <v>0</v>
      </c>
      <c r="I899" s="80"/>
      <c r="J899" s="80"/>
      <c r="K899" s="80"/>
      <c r="L899" s="80"/>
    </row>
    <row r="900" spans="1:15" ht="14" hidden="1" thickBot="1" x14ac:dyDescent="0.2">
      <c r="I900" s="80"/>
      <c r="J900" s="80"/>
      <c r="K900" s="80"/>
      <c r="L900" s="80"/>
    </row>
    <row r="901" spans="1:15" ht="18" hidden="1" x14ac:dyDescent="0.2">
      <c r="A901" s="231" t="s">
        <v>27</v>
      </c>
      <c r="B901" s="232"/>
      <c r="C901" s="232"/>
      <c r="D901" s="232"/>
      <c r="E901" s="232"/>
      <c r="F901" s="232"/>
      <c r="G901" s="232"/>
    </row>
    <row r="902" spans="1:15" ht="18" hidden="1" x14ac:dyDescent="0.2">
      <c r="A902" s="233" t="s">
        <v>6</v>
      </c>
      <c r="B902" s="234"/>
      <c r="C902" s="234"/>
      <c r="D902" s="234"/>
      <c r="E902" s="234"/>
      <c r="F902" s="234"/>
      <c r="G902" s="234"/>
    </row>
    <row r="903" spans="1:15" hidden="1" x14ac:dyDescent="0.15">
      <c r="A903" s="229" t="s">
        <v>0</v>
      </c>
      <c r="B903" s="230"/>
      <c r="C903" s="230"/>
      <c r="D903" s="230"/>
      <c r="E903" s="230"/>
      <c r="F903" s="230"/>
      <c r="G903" s="230"/>
    </row>
    <row r="904" spans="1:15" hidden="1" x14ac:dyDescent="0.15">
      <c r="A904" s="73" t="s">
        <v>2</v>
      </c>
      <c r="B904" s="24" t="s">
        <v>2</v>
      </c>
      <c r="C904" s="52">
        <v>0</v>
      </c>
      <c r="D904" s="52">
        <v>1000</v>
      </c>
      <c r="E904" s="52">
        <v>2000</v>
      </c>
      <c r="F904" s="77"/>
      <c r="G904" s="77"/>
    </row>
    <row r="905" spans="1:15" ht="14" hidden="1" x14ac:dyDescent="0.15">
      <c r="A905" s="73">
        <v>18</v>
      </c>
      <c r="B905" s="24"/>
      <c r="C905" s="70">
        <f>M905</f>
        <v>11979.9</v>
      </c>
      <c r="D905" s="70">
        <f t="shared" ref="D905:E905" si="680">N905</f>
        <v>7729.9</v>
      </c>
      <c r="E905" s="70">
        <f t="shared" si="680"/>
        <v>6477.8499999999995</v>
      </c>
      <c r="F905" s="82"/>
      <c r="G905" s="82"/>
      <c r="I905" s="70">
        <v>14094</v>
      </c>
      <c r="J905" s="171">
        <v>9094</v>
      </c>
      <c r="K905" s="70">
        <v>7621</v>
      </c>
      <c r="M905" s="170">
        <f>I905*0.85</f>
        <v>11979.9</v>
      </c>
      <c r="N905" s="170">
        <f t="shared" ref="N905:O920" si="681">J905*0.85</f>
        <v>7729.9</v>
      </c>
      <c r="O905" s="170">
        <f t="shared" si="681"/>
        <v>6477.8499999999995</v>
      </c>
    </row>
    <row r="906" spans="1:15" ht="14" hidden="1" x14ac:dyDescent="0.15">
      <c r="A906" s="73">
        <v>19</v>
      </c>
      <c r="B906" s="24"/>
      <c r="C906" s="70">
        <f t="shared" ref="C906:C969" si="682">M906</f>
        <v>12138</v>
      </c>
      <c r="D906" s="70">
        <f t="shared" ref="D906:D969" si="683">N906</f>
        <v>7831.9</v>
      </c>
      <c r="E906" s="70">
        <f t="shared" ref="E906:E969" si="684">O906</f>
        <v>6554.3499999999995</v>
      </c>
      <c r="F906" s="82"/>
      <c r="G906" s="82"/>
      <c r="I906" s="70">
        <v>14280</v>
      </c>
      <c r="J906" s="171">
        <v>9214</v>
      </c>
      <c r="K906" s="70">
        <v>7711</v>
      </c>
      <c r="M906" s="170">
        <f t="shared" ref="M906:O969" si="685">I906*0.85</f>
        <v>12138</v>
      </c>
      <c r="N906" s="170">
        <f t="shared" si="681"/>
        <v>7831.9</v>
      </c>
      <c r="O906" s="170">
        <f t="shared" si="681"/>
        <v>6554.3499999999995</v>
      </c>
    </row>
    <row r="907" spans="1:15" ht="14" hidden="1" x14ac:dyDescent="0.15">
      <c r="A907" s="73">
        <v>20</v>
      </c>
      <c r="B907" s="24"/>
      <c r="C907" s="70">
        <f t="shared" si="682"/>
        <v>12300.35</v>
      </c>
      <c r="D907" s="70">
        <f t="shared" si="683"/>
        <v>7935.5999999999995</v>
      </c>
      <c r="E907" s="70">
        <f t="shared" si="684"/>
        <v>6636.8</v>
      </c>
      <c r="F907" s="82"/>
      <c r="G907" s="82"/>
      <c r="I907" s="70">
        <v>14471</v>
      </c>
      <c r="J907" s="171">
        <v>9336</v>
      </c>
      <c r="K907" s="70">
        <v>7808</v>
      </c>
      <c r="M907" s="170">
        <f t="shared" si="685"/>
        <v>12300.35</v>
      </c>
      <c r="N907" s="170">
        <f t="shared" si="681"/>
        <v>7935.5999999999995</v>
      </c>
      <c r="O907" s="170">
        <f t="shared" si="681"/>
        <v>6636.8</v>
      </c>
    </row>
    <row r="908" spans="1:15" ht="14" hidden="1" x14ac:dyDescent="0.15">
      <c r="A908" s="73">
        <v>21</v>
      </c>
      <c r="B908" s="24"/>
      <c r="C908" s="70">
        <f t="shared" si="682"/>
        <v>12467.8</v>
      </c>
      <c r="D908" s="70">
        <f t="shared" si="683"/>
        <v>8044.4</v>
      </c>
      <c r="E908" s="70">
        <f t="shared" si="684"/>
        <v>6721.8</v>
      </c>
      <c r="F908" s="82"/>
      <c r="G908" s="82"/>
      <c r="I908" s="70">
        <v>14668</v>
      </c>
      <c r="J908" s="171">
        <v>9464</v>
      </c>
      <c r="K908" s="70">
        <v>7908</v>
      </c>
      <c r="M908" s="170">
        <f t="shared" si="685"/>
        <v>12467.8</v>
      </c>
      <c r="N908" s="170">
        <f t="shared" si="681"/>
        <v>8044.4</v>
      </c>
      <c r="O908" s="170">
        <f t="shared" si="681"/>
        <v>6721.8</v>
      </c>
    </row>
    <row r="909" spans="1:15" ht="14" hidden="1" x14ac:dyDescent="0.15">
      <c r="A909" s="73">
        <v>22</v>
      </c>
      <c r="B909" s="24"/>
      <c r="C909" s="70">
        <f t="shared" si="682"/>
        <v>12640.35</v>
      </c>
      <c r="D909" s="70">
        <f t="shared" si="683"/>
        <v>8155.75</v>
      </c>
      <c r="E909" s="70">
        <f t="shared" si="684"/>
        <v>6808.5</v>
      </c>
      <c r="F909" s="82"/>
      <c r="G909" s="82"/>
      <c r="I909" s="70">
        <v>14871</v>
      </c>
      <c r="J909" s="171">
        <v>9595</v>
      </c>
      <c r="K909" s="70">
        <v>8010</v>
      </c>
      <c r="M909" s="170">
        <f t="shared" si="685"/>
        <v>12640.35</v>
      </c>
      <c r="N909" s="170">
        <f t="shared" si="681"/>
        <v>8155.75</v>
      </c>
      <c r="O909" s="170">
        <f t="shared" si="681"/>
        <v>6808.5</v>
      </c>
    </row>
    <row r="910" spans="1:15" ht="14" hidden="1" x14ac:dyDescent="0.15">
      <c r="A910" s="73">
        <v>23</v>
      </c>
      <c r="B910" s="24"/>
      <c r="C910" s="70">
        <f t="shared" si="682"/>
        <v>12818.85</v>
      </c>
      <c r="D910" s="70">
        <f t="shared" si="683"/>
        <v>8269.65</v>
      </c>
      <c r="E910" s="70">
        <f t="shared" si="684"/>
        <v>6898.5999999999995</v>
      </c>
      <c r="F910" s="82"/>
      <c r="G910" s="82"/>
      <c r="I910" s="70">
        <v>15081</v>
      </c>
      <c r="J910" s="171">
        <v>9729</v>
      </c>
      <c r="K910" s="70">
        <v>8116</v>
      </c>
      <c r="M910" s="170">
        <f t="shared" si="685"/>
        <v>12818.85</v>
      </c>
      <c r="N910" s="170">
        <f t="shared" si="681"/>
        <v>8269.65</v>
      </c>
      <c r="O910" s="170">
        <f t="shared" si="681"/>
        <v>6898.5999999999995</v>
      </c>
    </row>
    <row r="911" spans="1:15" ht="14" hidden="1" x14ac:dyDescent="0.15">
      <c r="A911" s="73">
        <v>24</v>
      </c>
      <c r="B911" s="24"/>
      <c r="C911" s="70">
        <f t="shared" si="682"/>
        <v>13001.6</v>
      </c>
      <c r="D911" s="70">
        <f t="shared" si="683"/>
        <v>8388.65</v>
      </c>
      <c r="E911" s="70">
        <f t="shared" si="684"/>
        <v>6992.95</v>
      </c>
      <c r="F911" s="82"/>
      <c r="G911" s="82"/>
      <c r="I911" s="70">
        <v>15296</v>
      </c>
      <c r="J911" s="171">
        <v>9869</v>
      </c>
      <c r="K911" s="70">
        <v>8227</v>
      </c>
      <c r="M911" s="170">
        <f t="shared" si="685"/>
        <v>13001.6</v>
      </c>
      <c r="N911" s="170">
        <f t="shared" si="681"/>
        <v>8388.65</v>
      </c>
      <c r="O911" s="170">
        <f t="shared" si="681"/>
        <v>6992.95</v>
      </c>
    </row>
    <row r="912" spans="1:15" ht="14" hidden="1" x14ac:dyDescent="0.15">
      <c r="A912" s="73">
        <v>25</v>
      </c>
      <c r="B912" s="24"/>
      <c r="C912" s="70">
        <f t="shared" si="682"/>
        <v>13190.3</v>
      </c>
      <c r="D912" s="70">
        <f t="shared" si="683"/>
        <v>8510.1999999999989</v>
      </c>
      <c r="E912" s="70">
        <f t="shared" si="684"/>
        <v>7087.3</v>
      </c>
      <c r="F912" s="82"/>
      <c r="G912" s="82"/>
      <c r="I912" s="70">
        <v>15518</v>
      </c>
      <c r="J912" s="171">
        <v>10012</v>
      </c>
      <c r="K912" s="70">
        <v>8338</v>
      </c>
      <c r="M912" s="170">
        <f t="shared" si="685"/>
        <v>13190.3</v>
      </c>
      <c r="N912" s="170">
        <f t="shared" si="681"/>
        <v>8510.1999999999989</v>
      </c>
      <c r="O912" s="170">
        <f t="shared" si="681"/>
        <v>7087.3</v>
      </c>
    </row>
    <row r="913" spans="1:15" ht="14" hidden="1" x14ac:dyDescent="0.15">
      <c r="A913" s="73">
        <v>26</v>
      </c>
      <c r="B913" s="24"/>
      <c r="C913" s="70">
        <f t="shared" si="682"/>
        <v>13462.3</v>
      </c>
      <c r="D913" s="70">
        <f t="shared" si="683"/>
        <v>8687</v>
      </c>
      <c r="E913" s="70">
        <f t="shared" si="684"/>
        <v>7226.7</v>
      </c>
      <c r="F913" s="82"/>
      <c r="G913" s="82"/>
      <c r="I913" s="70">
        <v>15838</v>
      </c>
      <c r="J913" s="171">
        <v>10220</v>
      </c>
      <c r="K913" s="70">
        <v>8502</v>
      </c>
      <c r="M913" s="170">
        <f t="shared" si="685"/>
        <v>13462.3</v>
      </c>
      <c r="N913" s="170">
        <f t="shared" si="681"/>
        <v>8687</v>
      </c>
      <c r="O913" s="170">
        <f t="shared" si="681"/>
        <v>7226.7</v>
      </c>
    </row>
    <row r="914" spans="1:15" ht="14" hidden="1" x14ac:dyDescent="0.15">
      <c r="A914" s="73">
        <v>27</v>
      </c>
      <c r="B914" s="24"/>
      <c r="C914" s="70">
        <f t="shared" si="682"/>
        <v>13746.199999999999</v>
      </c>
      <c r="D914" s="70">
        <f t="shared" si="683"/>
        <v>8868.9</v>
      </c>
      <c r="E914" s="70">
        <f t="shared" si="684"/>
        <v>7372.05</v>
      </c>
      <c r="F914" s="82"/>
      <c r="G914" s="82"/>
      <c r="I914" s="70">
        <v>16172</v>
      </c>
      <c r="J914" s="171">
        <v>10434</v>
      </c>
      <c r="K914" s="70">
        <v>8673</v>
      </c>
      <c r="M914" s="170">
        <f t="shared" si="685"/>
        <v>13746.199999999999</v>
      </c>
      <c r="N914" s="170">
        <f t="shared" si="681"/>
        <v>8868.9</v>
      </c>
      <c r="O914" s="170">
        <f t="shared" si="681"/>
        <v>7372.05</v>
      </c>
    </row>
    <row r="915" spans="1:15" ht="14" hidden="1" x14ac:dyDescent="0.15">
      <c r="A915" s="73">
        <v>28</v>
      </c>
      <c r="B915" s="24"/>
      <c r="C915" s="70">
        <f t="shared" si="682"/>
        <v>14039.449999999999</v>
      </c>
      <c r="D915" s="70">
        <f t="shared" si="683"/>
        <v>9059.2999999999993</v>
      </c>
      <c r="E915" s="70">
        <f t="shared" si="684"/>
        <v>7522.5</v>
      </c>
      <c r="F915" s="82"/>
      <c r="G915" s="82"/>
      <c r="I915" s="70">
        <v>16517</v>
      </c>
      <c r="J915" s="171">
        <v>10658</v>
      </c>
      <c r="K915" s="70">
        <v>8850</v>
      </c>
      <c r="M915" s="170">
        <f t="shared" si="685"/>
        <v>14039.449999999999</v>
      </c>
      <c r="N915" s="170">
        <f t="shared" si="681"/>
        <v>9059.2999999999993</v>
      </c>
      <c r="O915" s="170">
        <f t="shared" si="681"/>
        <v>7522.5</v>
      </c>
    </row>
    <row r="916" spans="1:15" ht="14" hidden="1" x14ac:dyDescent="0.15">
      <c r="A916" s="73">
        <v>29</v>
      </c>
      <c r="B916" s="24"/>
      <c r="C916" s="70">
        <f t="shared" si="682"/>
        <v>14342.9</v>
      </c>
      <c r="D916" s="70">
        <f t="shared" si="683"/>
        <v>9253.1</v>
      </c>
      <c r="E916" s="70">
        <f t="shared" si="684"/>
        <v>7679.75</v>
      </c>
      <c r="F916" s="82"/>
      <c r="G916" s="82"/>
      <c r="I916" s="70">
        <v>16874</v>
      </c>
      <c r="J916" s="171">
        <v>10886</v>
      </c>
      <c r="K916" s="70">
        <v>9035</v>
      </c>
      <c r="M916" s="170">
        <f t="shared" si="685"/>
        <v>14342.9</v>
      </c>
      <c r="N916" s="170">
        <f t="shared" si="681"/>
        <v>9253.1</v>
      </c>
      <c r="O916" s="170">
        <f t="shared" si="681"/>
        <v>7679.75</v>
      </c>
    </row>
    <row r="917" spans="1:15" ht="14" hidden="1" x14ac:dyDescent="0.15">
      <c r="A917" s="73">
        <v>30</v>
      </c>
      <c r="B917" s="24"/>
      <c r="C917" s="70">
        <f t="shared" si="682"/>
        <v>14654.85</v>
      </c>
      <c r="D917" s="70">
        <f t="shared" si="683"/>
        <v>9454.5499999999993</v>
      </c>
      <c r="E917" s="70">
        <f t="shared" si="684"/>
        <v>7842.95</v>
      </c>
      <c r="F917" s="82"/>
      <c r="G917" s="82"/>
      <c r="I917" s="70">
        <v>17241</v>
      </c>
      <c r="J917" s="171">
        <v>11123</v>
      </c>
      <c r="K917" s="70">
        <v>9227</v>
      </c>
      <c r="M917" s="170">
        <f t="shared" si="685"/>
        <v>14654.85</v>
      </c>
      <c r="N917" s="170">
        <f t="shared" si="681"/>
        <v>9454.5499999999993</v>
      </c>
      <c r="O917" s="170">
        <f t="shared" si="681"/>
        <v>7842.95</v>
      </c>
    </row>
    <row r="918" spans="1:15" ht="14" hidden="1" x14ac:dyDescent="0.15">
      <c r="A918" s="73">
        <v>31</v>
      </c>
      <c r="B918" s="24"/>
      <c r="C918" s="70">
        <f t="shared" si="682"/>
        <v>14978.699999999999</v>
      </c>
      <c r="D918" s="70">
        <f t="shared" si="683"/>
        <v>9663.65</v>
      </c>
      <c r="E918" s="70">
        <f t="shared" si="684"/>
        <v>8009.55</v>
      </c>
      <c r="F918" s="82"/>
      <c r="G918" s="82"/>
      <c r="I918" s="70">
        <v>17622</v>
      </c>
      <c r="J918" s="171">
        <v>11369</v>
      </c>
      <c r="K918" s="70">
        <v>9423</v>
      </c>
      <c r="M918" s="170">
        <f t="shared" si="685"/>
        <v>14978.699999999999</v>
      </c>
      <c r="N918" s="170">
        <f t="shared" si="681"/>
        <v>9663.65</v>
      </c>
      <c r="O918" s="170">
        <f t="shared" si="681"/>
        <v>8009.55</v>
      </c>
    </row>
    <row r="919" spans="1:15" ht="14" hidden="1" x14ac:dyDescent="0.15">
      <c r="A919" s="73">
        <v>32</v>
      </c>
      <c r="B919" s="24"/>
      <c r="C919" s="70">
        <f t="shared" si="682"/>
        <v>15312.75</v>
      </c>
      <c r="D919" s="70">
        <f t="shared" si="683"/>
        <v>9878.6999999999989</v>
      </c>
      <c r="E919" s="70">
        <f t="shared" si="684"/>
        <v>8183.8</v>
      </c>
      <c r="F919" s="82"/>
      <c r="G919" s="82"/>
      <c r="I919" s="70">
        <v>18015</v>
      </c>
      <c r="J919" s="171">
        <v>11622</v>
      </c>
      <c r="K919" s="70">
        <v>9628</v>
      </c>
      <c r="M919" s="170">
        <f t="shared" si="685"/>
        <v>15312.75</v>
      </c>
      <c r="N919" s="170">
        <f t="shared" si="681"/>
        <v>9878.6999999999989</v>
      </c>
      <c r="O919" s="170">
        <f t="shared" si="681"/>
        <v>8183.8</v>
      </c>
    </row>
    <row r="920" spans="1:15" ht="14" hidden="1" x14ac:dyDescent="0.15">
      <c r="A920" s="73">
        <v>33</v>
      </c>
      <c r="B920" s="24"/>
      <c r="C920" s="70">
        <f t="shared" si="682"/>
        <v>15657.85</v>
      </c>
      <c r="D920" s="70">
        <f t="shared" si="683"/>
        <v>10100.549999999999</v>
      </c>
      <c r="E920" s="70">
        <f t="shared" si="684"/>
        <v>8362.2999999999993</v>
      </c>
      <c r="F920" s="82"/>
      <c r="G920" s="82"/>
      <c r="I920" s="70">
        <v>18421</v>
      </c>
      <c r="J920" s="171">
        <v>11883</v>
      </c>
      <c r="K920" s="70">
        <v>9838</v>
      </c>
      <c r="M920" s="170">
        <f t="shared" si="685"/>
        <v>15657.85</v>
      </c>
      <c r="N920" s="170">
        <f t="shared" si="681"/>
        <v>10100.549999999999</v>
      </c>
      <c r="O920" s="170">
        <f t="shared" si="681"/>
        <v>8362.2999999999993</v>
      </c>
    </row>
    <row r="921" spans="1:15" ht="14" hidden="1" x14ac:dyDescent="0.15">
      <c r="A921" s="73">
        <v>34</v>
      </c>
      <c r="B921" s="24"/>
      <c r="C921" s="70">
        <f t="shared" si="682"/>
        <v>16010.6</v>
      </c>
      <c r="D921" s="70">
        <f t="shared" si="683"/>
        <v>10330.049999999999</v>
      </c>
      <c r="E921" s="70">
        <f t="shared" si="684"/>
        <v>8549.2999999999993</v>
      </c>
      <c r="F921" s="82"/>
      <c r="G921" s="82"/>
      <c r="I921" s="70">
        <v>18836</v>
      </c>
      <c r="J921" s="171">
        <v>12153</v>
      </c>
      <c r="K921" s="70">
        <v>10058</v>
      </c>
      <c r="M921" s="170">
        <f t="shared" si="685"/>
        <v>16010.6</v>
      </c>
      <c r="N921" s="170">
        <f t="shared" si="685"/>
        <v>10330.049999999999</v>
      </c>
      <c r="O921" s="170">
        <f t="shared" si="685"/>
        <v>8549.2999999999993</v>
      </c>
    </row>
    <row r="922" spans="1:15" ht="14" hidden="1" x14ac:dyDescent="0.15">
      <c r="A922" s="73">
        <v>35</v>
      </c>
      <c r="B922" s="24"/>
      <c r="C922" s="70">
        <f t="shared" si="682"/>
        <v>16376.1</v>
      </c>
      <c r="D922" s="70">
        <f t="shared" si="683"/>
        <v>10564.65</v>
      </c>
      <c r="E922" s="70">
        <f t="shared" si="684"/>
        <v>8739.6999999999989</v>
      </c>
      <c r="F922" s="82"/>
      <c r="G922" s="82"/>
      <c r="I922" s="70">
        <v>19266</v>
      </c>
      <c r="J922" s="171">
        <v>12429</v>
      </c>
      <c r="K922" s="70">
        <v>10282</v>
      </c>
      <c r="M922" s="170">
        <f t="shared" si="685"/>
        <v>16376.1</v>
      </c>
      <c r="N922" s="170">
        <f t="shared" si="685"/>
        <v>10564.65</v>
      </c>
      <c r="O922" s="170">
        <f t="shared" si="685"/>
        <v>8739.6999999999989</v>
      </c>
    </row>
    <row r="923" spans="1:15" ht="14" hidden="1" x14ac:dyDescent="0.15">
      <c r="A923" s="73">
        <v>36</v>
      </c>
      <c r="B923" s="24"/>
      <c r="C923" s="70">
        <f t="shared" si="682"/>
        <v>16749.25</v>
      </c>
      <c r="D923" s="70">
        <f t="shared" si="683"/>
        <v>10806.05</v>
      </c>
      <c r="E923" s="70">
        <f t="shared" si="684"/>
        <v>8936.9</v>
      </c>
      <c r="F923" s="82"/>
      <c r="G923" s="82"/>
      <c r="I923" s="70">
        <v>19705</v>
      </c>
      <c r="J923" s="171">
        <v>12713</v>
      </c>
      <c r="K923" s="70">
        <v>10514</v>
      </c>
      <c r="M923" s="170">
        <f t="shared" si="685"/>
        <v>16749.25</v>
      </c>
      <c r="N923" s="170">
        <f t="shared" si="685"/>
        <v>10806.05</v>
      </c>
      <c r="O923" s="170">
        <f t="shared" si="685"/>
        <v>8936.9</v>
      </c>
    </row>
    <row r="924" spans="1:15" ht="14" hidden="1" x14ac:dyDescent="0.15">
      <c r="A924" s="73">
        <v>37</v>
      </c>
      <c r="B924" s="24"/>
      <c r="C924" s="70">
        <f t="shared" si="682"/>
        <v>17133.45</v>
      </c>
      <c r="D924" s="70">
        <f t="shared" si="683"/>
        <v>11055.1</v>
      </c>
      <c r="E924" s="70">
        <f t="shared" si="684"/>
        <v>9139.1999999999989</v>
      </c>
      <c r="F924" s="82"/>
      <c r="G924" s="82"/>
      <c r="I924" s="70">
        <v>20157</v>
      </c>
      <c r="J924" s="171">
        <v>13006</v>
      </c>
      <c r="K924" s="70">
        <v>10752</v>
      </c>
      <c r="M924" s="170">
        <f t="shared" si="685"/>
        <v>17133.45</v>
      </c>
      <c r="N924" s="170">
        <f t="shared" si="685"/>
        <v>11055.1</v>
      </c>
      <c r="O924" s="170">
        <f t="shared" si="685"/>
        <v>9139.1999999999989</v>
      </c>
    </row>
    <row r="925" spans="1:15" ht="14" hidden="1" x14ac:dyDescent="0.15">
      <c r="A925" s="73">
        <v>38</v>
      </c>
      <c r="B925" s="24"/>
      <c r="C925" s="70">
        <f t="shared" si="682"/>
        <v>17528.7</v>
      </c>
      <c r="D925" s="70">
        <f t="shared" si="683"/>
        <v>11310.1</v>
      </c>
      <c r="E925" s="70">
        <f t="shared" si="684"/>
        <v>9346.6</v>
      </c>
      <c r="F925" s="82"/>
      <c r="G925" s="82"/>
      <c r="I925" s="70">
        <v>20622</v>
      </c>
      <c r="J925" s="171">
        <v>13306</v>
      </c>
      <c r="K925" s="70">
        <v>10996</v>
      </c>
      <c r="M925" s="170">
        <f t="shared" si="685"/>
        <v>17528.7</v>
      </c>
      <c r="N925" s="170">
        <f t="shared" si="685"/>
        <v>11310.1</v>
      </c>
      <c r="O925" s="170">
        <f t="shared" si="685"/>
        <v>9346.6</v>
      </c>
    </row>
    <row r="926" spans="1:15" ht="14" hidden="1" x14ac:dyDescent="0.15">
      <c r="A926" s="73">
        <v>39</v>
      </c>
      <c r="B926" s="24"/>
      <c r="C926" s="70">
        <f t="shared" si="682"/>
        <v>17934.149999999998</v>
      </c>
      <c r="D926" s="70">
        <f t="shared" si="683"/>
        <v>11571.05</v>
      </c>
      <c r="E926" s="70">
        <f t="shared" si="684"/>
        <v>9560.7999999999993</v>
      </c>
      <c r="F926" s="82"/>
      <c r="G926" s="82"/>
      <c r="I926" s="70">
        <v>21099</v>
      </c>
      <c r="J926" s="171">
        <v>13613</v>
      </c>
      <c r="K926" s="70">
        <v>11248</v>
      </c>
      <c r="M926" s="170">
        <f t="shared" si="685"/>
        <v>17934.149999999998</v>
      </c>
      <c r="N926" s="170">
        <f t="shared" si="685"/>
        <v>11571.05</v>
      </c>
      <c r="O926" s="170">
        <f t="shared" si="685"/>
        <v>9560.7999999999993</v>
      </c>
    </row>
    <row r="927" spans="1:15" ht="14" hidden="1" x14ac:dyDescent="0.15">
      <c r="A927" s="73">
        <v>40</v>
      </c>
      <c r="B927" s="24"/>
      <c r="C927" s="70">
        <f t="shared" si="682"/>
        <v>18349.8</v>
      </c>
      <c r="D927" s="70">
        <f t="shared" si="683"/>
        <v>11839.65</v>
      </c>
      <c r="E927" s="70">
        <f t="shared" si="684"/>
        <v>9780.9499999999989</v>
      </c>
      <c r="F927" s="82"/>
      <c r="G927" s="82"/>
      <c r="I927" s="70">
        <v>21588</v>
      </c>
      <c r="J927" s="171">
        <v>13929</v>
      </c>
      <c r="K927" s="70">
        <v>11507</v>
      </c>
      <c r="M927" s="170">
        <f t="shared" si="685"/>
        <v>18349.8</v>
      </c>
      <c r="N927" s="170">
        <f t="shared" si="685"/>
        <v>11839.65</v>
      </c>
      <c r="O927" s="170">
        <f t="shared" si="685"/>
        <v>9780.9499999999989</v>
      </c>
    </row>
    <row r="928" spans="1:15" ht="14" hidden="1" x14ac:dyDescent="0.15">
      <c r="A928" s="73">
        <v>41</v>
      </c>
      <c r="B928" s="24"/>
      <c r="C928" s="70">
        <f t="shared" si="682"/>
        <v>18776.5</v>
      </c>
      <c r="D928" s="70">
        <f t="shared" si="683"/>
        <v>12113.35</v>
      </c>
      <c r="E928" s="70">
        <f t="shared" si="684"/>
        <v>10007.049999999999</v>
      </c>
      <c r="F928" s="82"/>
      <c r="G928" s="82"/>
      <c r="I928" s="70">
        <v>22090</v>
      </c>
      <c r="J928" s="171">
        <v>14251</v>
      </c>
      <c r="K928" s="70">
        <v>11773</v>
      </c>
      <c r="M928" s="170">
        <f t="shared" si="685"/>
        <v>18776.5</v>
      </c>
      <c r="N928" s="170">
        <f t="shared" si="685"/>
        <v>12113.35</v>
      </c>
      <c r="O928" s="170">
        <f t="shared" si="685"/>
        <v>10007.049999999999</v>
      </c>
    </row>
    <row r="929" spans="1:15" ht="14" hidden="1" x14ac:dyDescent="0.15">
      <c r="A929" s="73">
        <v>42</v>
      </c>
      <c r="B929" s="24"/>
      <c r="C929" s="70">
        <f t="shared" si="682"/>
        <v>19210.849999999999</v>
      </c>
      <c r="D929" s="70">
        <f t="shared" si="683"/>
        <v>12395.55</v>
      </c>
      <c r="E929" s="70">
        <f t="shared" si="684"/>
        <v>10236.549999999999</v>
      </c>
      <c r="F929" s="82"/>
      <c r="G929" s="82"/>
      <c r="I929" s="70">
        <v>22601</v>
      </c>
      <c r="J929" s="171">
        <v>14583</v>
      </c>
      <c r="K929" s="70">
        <v>12043</v>
      </c>
      <c r="M929" s="170">
        <f t="shared" si="685"/>
        <v>19210.849999999999</v>
      </c>
      <c r="N929" s="170">
        <f t="shared" si="685"/>
        <v>12395.55</v>
      </c>
      <c r="O929" s="170">
        <f t="shared" si="685"/>
        <v>10236.549999999999</v>
      </c>
    </row>
    <row r="930" spans="1:15" ht="14" hidden="1" x14ac:dyDescent="0.15">
      <c r="A930" s="73">
        <v>43</v>
      </c>
      <c r="B930" s="24"/>
      <c r="C930" s="70">
        <f t="shared" si="682"/>
        <v>19656.25</v>
      </c>
      <c r="D930" s="70">
        <f t="shared" si="683"/>
        <v>12682</v>
      </c>
      <c r="E930" s="70">
        <f t="shared" si="684"/>
        <v>10475.4</v>
      </c>
      <c r="F930" s="82"/>
      <c r="G930" s="82"/>
      <c r="I930" s="70">
        <v>23125</v>
      </c>
      <c r="J930" s="171">
        <v>14920</v>
      </c>
      <c r="K930" s="70">
        <v>12324</v>
      </c>
      <c r="M930" s="170">
        <f t="shared" si="685"/>
        <v>19656.25</v>
      </c>
      <c r="N930" s="170">
        <f t="shared" si="685"/>
        <v>12682</v>
      </c>
      <c r="O930" s="170">
        <f t="shared" si="685"/>
        <v>10475.4</v>
      </c>
    </row>
    <row r="931" spans="1:15" ht="14" hidden="1" x14ac:dyDescent="0.15">
      <c r="A931" s="73">
        <v>44</v>
      </c>
      <c r="B931" s="24"/>
      <c r="C931" s="70">
        <f t="shared" si="682"/>
        <v>20113.55</v>
      </c>
      <c r="D931" s="70">
        <f t="shared" si="683"/>
        <v>12976.949999999999</v>
      </c>
      <c r="E931" s="70">
        <f t="shared" si="684"/>
        <v>10717.65</v>
      </c>
      <c r="F931" s="82"/>
      <c r="G931" s="82"/>
      <c r="I931" s="70">
        <v>23663</v>
      </c>
      <c r="J931" s="171">
        <v>15267</v>
      </c>
      <c r="K931" s="70">
        <v>12609</v>
      </c>
      <c r="M931" s="170">
        <f t="shared" si="685"/>
        <v>20113.55</v>
      </c>
      <c r="N931" s="170">
        <f t="shared" si="685"/>
        <v>12976.949999999999</v>
      </c>
      <c r="O931" s="170">
        <f t="shared" si="685"/>
        <v>10717.65</v>
      </c>
    </row>
    <row r="932" spans="1:15" ht="14" hidden="1" x14ac:dyDescent="0.15">
      <c r="A932" s="73">
        <v>45</v>
      </c>
      <c r="B932" s="24"/>
      <c r="C932" s="70">
        <f t="shared" si="682"/>
        <v>20579.349999999999</v>
      </c>
      <c r="D932" s="70">
        <f t="shared" si="683"/>
        <v>13277</v>
      </c>
      <c r="E932" s="70">
        <f t="shared" si="684"/>
        <v>10966.699999999999</v>
      </c>
      <c r="F932" s="82"/>
      <c r="G932" s="82"/>
      <c r="I932" s="70">
        <v>24211</v>
      </c>
      <c r="J932" s="171">
        <v>15620</v>
      </c>
      <c r="K932" s="70">
        <v>12902</v>
      </c>
      <c r="M932" s="170">
        <f t="shared" si="685"/>
        <v>20579.349999999999</v>
      </c>
      <c r="N932" s="170">
        <f t="shared" si="685"/>
        <v>13277</v>
      </c>
      <c r="O932" s="170">
        <f t="shared" si="685"/>
        <v>10966.699999999999</v>
      </c>
    </row>
    <row r="933" spans="1:15" ht="14" hidden="1" x14ac:dyDescent="0.15">
      <c r="A933" s="73">
        <v>46</v>
      </c>
      <c r="B933" s="24"/>
      <c r="C933" s="70">
        <f t="shared" si="682"/>
        <v>21055.35</v>
      </c>
      <c r="D933" s="70">
        <f t="shared" si="683"/>
        <v>13584.699999999999</v>
      </c>
      <c r="E933" s="70">
        <f t="shared" si="684"/>
        <v>11220</v>
      </c>
      <c r="F933" s="82"/>
      <c r="G933" s="82"/>
      <c r="I933" s="70">
        <v>24771</v>
      </c>
      <c r="J933" s="171">
        <v>15982</v>
      </c>
      <c r="K933" s="70">
        <v>13200</v>
      </c>
      <c r="M933" s="170">
        <f t="shared" si="685"/>
        <v>21055.35</v>
      </c>
      <c r="N933" s="170">
        <f t="shared" si="685"/>
        <v>13584.699999999999</v>
      </c>
      <c r="O933" s="170">
        <f t="shared" si="685"/>
        <v>11220</v>
      </c>
    </row>
    <row r="934" spans="1:15" ht="14" hidden="1" x14ac:dyDescent="0.15">
      <c r="A934" s="73">
        <v>47</v>
      </c>
      <c r="B934" s="24"/>
      <c r="C934" s="70">
        <f t="shared" si="682"/>
        <v>21541.55</v>
      </c>
      <c r="D934" s="70">
        <f t="shared" si="683"/>
        <v>13898.35</v>
      </c>
      <c r="E934" s="70">
        <f t="shared" si="684"/>
        <v>11480.1</v>
      </c>
      <c r="F934" s="82"/>
      <c r="G934" s="82"/>
      <c r="I934" s="70">
        <v>25343</v>
      </c>
      <c r="J934" s="171">
        <v>16351</v>
      </c>
      <c r="K934" s="70">
        <v>13506</v>
      </c>
      <c r="M934" s="170">
        <f t="shared" si="685"/>
        <v>21541.55</v>
      </c>
      <c r="N934" s="170">
        <f t="shared" si="685"/>
        <v>13898.35</v>
      </c>
      <c r="O934" s="170">
        <f t="shared" si="685"/>
        <v>11480.1</v>
      </c>
    </row>
    <row r="935" spans="1:15" ht="14" hidden="1" x14ac:dyDescent="0.15">
      <c r="A935" s="73">
        <v>48</v>
      </c>
      <c r="B935" s="24"/>
      <c r="C935" s="70">
        <f t="shared" si="682"/>
        <v>22038.799999999999</v>
      </c>
      <c r="D935" s="70">
        <f t="shared" si="683"/>
        <v>14218.8</v>
      </c>
      <c r="E935" s="70">
        <f t="shared" si="684"/>
        <v>11746.15</v>
      </c>
      <c r="F935" s="82"/>
      <c r="G935" s="82"/>
      <c r="I935" s="70">
        <v>25928</v>
      </c>
      <c r="J935" s="171">
        <v>16728</v>
      </c>
      <c r="K935" s="70">
        <v>13819</v>
      </c>
      <c r="M935" s="170">
        <f t="shared" si="685"/>
        <v>22038.799999999999</v>
      </c>
      <c r="N935" s="170">
        <f t="shared" si="685"/>
        <v>14218.8</v>
      </c>
      <c r="O935" s="170">
        <f t="shared" si="685"/>
        <v>11746.15</v>
      </c>
    </row>
    <row r="936" spans="1:15" ht="14" hidden="1" x14ac:dyDescent="0.15">
      <c r="A936" s="73">
        <v>49</v>
      </c>
      <c r="B936" s="24"/>
      <c r="C936" s="70">
        <f t="shared" si="682"/>
        <v>22546.25</v>
      </c>
      <c r="D936" s="70">
        <f t="shared" si="683"/>
        <v>14545.199999999999</v>
      </c>
      <c r="E936" s="70">
        <f t="shared" si="684"/>
        <v>12017.3</v>
      </c>
      <c r="F936" s="82"/>
      <c r="G936" s="82"/>
      <c r="I936" s="70">
        <v>26525</v>
      </c>
      <c r="J936" s="171">
        <v>17112</v>
      </c>
      <c r="K936" s="70">
        <v>14138</v>
      </c>
      <c r="M936" s="170">
        <f t="shared" si="685"/>
        <v>22546.25</v>
      </c>
      <c r="N936" s="170">
        <f t="shared" si="685"/>
        <v>14545.199999999999</v>
      </c>
      <c r="O936" s="170">
        <f t="shared" si="685"/>
        <v>12017.3</v>
      </c>
    </row>
    <row r="937" spans="1:15" ht="14" hidden="1" x14ac:dyDescent="0.15">
      <c r="A937" s="73">
        <v>50</v>
      </c>
      <c r="B937" s="24"/>
      <c r="C937" s="70">
        <f t="shared" si="682"/>
        <v>23063.899999999998</v>
      </c>
      <c r="D937" s="70">
        <f t="shared" si="683"/>
        <v>14879.25</v>
      </c>
      <c r="E937" s="70">
        <f t="shared" si="684"/>
        <v>12296.1</v>
      </c>
      <c r="F937" s="82"/>
      <c r="G937" s="82"/>
      <c r="I937" s="70">
        <v>27134</v>
      </c>
      <c r="J937" s="171">
        <v>17505</v>
      </c>
      <c r="K937" s="70">
        <v>14466</v>
      </c>
      <c r="M937" s="170">
        <f t="shared" si="685"/>
        <v>23063.899999999998</v>
      </c>
      <c r="N937" s="170">
        <f t="shared" si="685"/>
        <v>14879.25</v>
      </c>
      <c r="O937" s="170">
        <f t="shared" si="685"/>
        <v>12296.1</v>
      </c>
    </row>
    <row r="938" spans="1:15" ht="14" hidden="1" x14ac:dyDescent="0.15">
      <c r="A938" s="73">
        <v>51</v>
      </c>
      <c r="B938" s="24"/>
      <c r="C938" s="70">
        <f t="shared" si="682"/>
        <v>23590.899999999998</v>
      </c>
      <c r="D938" s="70">
        <f t="shared" si="683"/>
        <v>15219.25</v>
      </c>
      <c r="E938" s="70">
        <f t="shared" si="684"/>
        <v>12578.3</v>
      </c>
      <c r="F938" s="82"/>
      <c r="G938" s="82"/>
      <c r="I938" s="70">
        <v>27754</v>
      </c>
      <c r="J938" s="171">
        <v>17905</v>
      </c>
      <c r="K938" s="70">
        <v>14798</v>
      </c>
      <c r="M938" s="170">
        <f t="shared" si="685"/>
        <v>23590.899999999998</v>
      </c>
      <c r="N938" s="170">
        <f t="shared" si="685"/>
        <v>15219.25</v>
      </c>
      <c r="O938" s="170">
        <f t="shared" si="685"/>
        <v>12578.3</v>
      </c>
    </row>
    <row r="939" spans="1:15" ht="14" hidden="1" x14ac:dyDescent="0.15">
      <c r="A939" s="73">
        <v>52</v>
      </c>
      <c r="B939" s="24"/>
      <c r="C939" s="70">
        <f t="shared" si="682"/>
        <v>24128.1</v>
      </c>
      <c r="D939" s="70">
        <f t="shared" si="683"/>
        <v>15566.9</v>
      </c>
      <c r="E939" s="70">
        <f t="shared" si="684"/>
        <v>12866.449999999999</v>
      </c>
      <c r="F939" s="82"/>
      <c r="G939" s="82"/>
      <c r="I939" s="70">
        <v>28386</v>
      </c>
      <c r="J939" s="171">
        <v>18314</v>
      </c>
      <c r="K939" s="70">
        <v>15137</v>
      </c>
      <c r="M939" s="170">
        <f t="shared" si="685"/>
        <v>24128.1</v>
      </c>
      <c r="N939" s="170">
        <f t="shared" si="685"/>
        <v>15566.9</v>
      </c>
      <c r="O939" s="170">
        <f t="shared" si="685"/>
        <v>12866.449999999999</v>
      </c>
    </row>
    <row r="940" spans="1:15" ht="14" hidden="1" x14ac:dyDescent="0.15">
      <c r="A940" s="73">
        <v>53</v>
      </c>
      <c r="B940" s="24"/>
      <c r="C940" s="70">
        <f t="shared" si="682"/>
        <v>24677.200000000001</v>
      </c>
      <c r="D940" s="70">
        <f t="shared" si="683"/>
        <v>15920.5</v>
      </c>
      <c r="E940" s="70">
        <f t="shared" si="684"/>
        <v>13161.4</v>
      </c>
      <c r="F940" s="82"/>
      <c r="G940" s="82"/>
      <c r="I940" s="70">
        <v>29032</v>
      </c>
      <c r="J940" s="171">
        <v>18730</v>
      </c>
      <c r="K940" s="70">
        <v>15484</v>
      </c>
      <c r="M940" s="170">
        <f t="shared" si="685"/>
        <v>24677.200000000001</v>
      </c>
      <c r="N940" s="170">
        <f t="shared" si="685"/>
        <v>15920.5</v>
      </c>
      <c r="O940" s="170">
        <f t="shared" si="685"/>
        <v>13161.4</v>
      </c>
    </row>
    <row r="941" spans="1:15" ht="14" hidden="1" x14ac:dyDescent="0.15">
      <c r="A941" s="73">
        <v>54</v>
      </c>
      <c r="B941" s="74"/>
      <c r="C941" s="70">
        <f t="shared" si="682"/>
        <v>25234.799999999999</v>
      </c>
      <c r="D941" s="70">
        <f t="shared" si="683"/>
        <v>16281.75</v>
      </c>
      <c r="E941" s="70">
        <f t="shared" si="684"/>
        <v>13461.449999999999</v>
      </c>
      <c r="F941" s="82"/>
      <c r="G941" s="82"/>
      <c r="I941" s="70">
        <v>29688</v>
      </c>
      <c r="J941" s="171">
        <v>19155</v>
      </c>
      <c r="K941" s="70">
        <v>15837</v>
      </c>
      <c r="M941" s="170">
        <f t="shared" si="685"/>
        <v>25234.799999999999</v>
      </c>
      <c r="N941" s="170">
        <f t="shared" si="685"/>
        <v>16281.75</v>
      </c>
      <c r="O941" s="170">
        <f t="shared" si="685"/>
        <v>13461.449999999999</v>
      </c>
    </row>
    <row r="942" spans="1:15" ht="14" hidden="1" x14ac:dyDescent="0.15">
      <c r="A942" s="73">
        <v>55</v>
      </c>
      <c r="B942" s="74"/>
      <c r="C942" s="70">
        <f t="shared" si="682"/>
        <v>25803.45</v>
      </c>
      <c r="D942" s="70">
        <f t="shared" si="683"/>
        <v>16647.25</v>
      </c>
      <c r="E942" s="70">
        <f t="shared" si="684"/>
        <v>13768.3</v>
      </c>
      <c r="F942" s="82"/>
      <c r="G942" s="82"/>
      <c r="I942" s="70">
        <v>30357</v>
      </c>
      <c r="J942" s="171">
        <v>19585</v>
      </c>
      <c r="K942" s="70">
        <v>16198</v>
      </c>
      <c r="M942" s="170">
        <f t="shared" si="685"/>
        <v>25803.45</v>
      </c>
      <c r="N942" s="170">
        <f t="shared" si="685"/>
        <v>16647.25</v>
      </c>
      <c r="O942" s="170">
        <f t="shared" si="685"/>
        <v>13768.3</v>
      </c>
    </row>
    <row r="943" spans="1:15" ht="14" hidden="1" x14ac:dyDescent="0.15">
      <c r="A943" s="73">
        <v>56</v>
      </c>
      <c r="B943" s="74"/>
      <c r="C943" s="70">
        <f t="shared" si="682"/>
        <v>26381.45</v>
      </c>
      <c r="D943" s="70">
        <f t="shared" si="683"/>
        <v>17020.399999999998</v>
      </c>
      <c r="E943" s="70">
        <f t="shared" si="684"/>
        <v>14079.4</v>
      </c>
      <c r="F943" s="82"/>
      <c r="G943" s="82"/>
      <c r="I943" s="70">
        <v>31037</v>
      </c>
      <c r="J943" s="171">
        <v>20024</v>
      </c>
      <c r="K943" s="70">
        <v>16564</v>
      </c>
      <c r="M943" s="170">
        <f t="shared" si="685"/>
        <v>26381.45</v>
      </c>
      <c r="N943" s="170">
        <f t="shared" si="685"/>
        <v>17020.399999999998</v>
      </c>
      <c r="O943" s="170">
        <f t="shared" si="685"/>
        <v>14079.4</v>
      </c>
    </row>
    <row r="944" spans="1:15" ht="14" hidden="1" x14ac:dyDescent="0.15">
      <c r="A944" s="73">
        <v>57</v>
      </c>
      <c r="B944" s="74"/>
      <c r="C944" s="70">
        <f t="shared" si="682"/>
        <v>26971.35</v>
      </c>
      <c r="D944" s="70">
        <f t="shared" si="683"/>
        <v>17400.349999999999</v>
      </c>
      <c r="E944" s="70">
        <f t="shared" si="684"/>
        <v>14396.449999999999</v>
      </c>
      <c r="F944" s="82"/>
      <c r="G944" s="82"/>
      <c r="I944" s="70">
        <v>31731</v>
      </c>
      <c r="J944" s="171">
        <v>20471</v>
      </c>
      <c r="K944" s="70">
        <v>16937</v>
      </c>
      <c r="M944" s="170">
        <f t="shared" si="685"/>
        <v>26971.35</v>
      </c>
      <c r="N944" s="170">
        <f t="shared" si="685"/>
        <v>17400.349999999999</v>
      </c>
      <c r="O944" s="170">
        <f t="shared" si="685"/>
        <v>14396.449999999999</v>
      </c>
    </row>
    <row r="945" spans="1:15" ht="14" hidden="1" x14ac:dyDescent="0.15">
      <c r="A945" s="73">
        <v>58</v>
      </c>
      <c r="B945" s="74"/>
      <c r="C945" s="70">
        <f t="shared" si="682"/>
        <v>27568.899999999998</v>
      </c>
      <c r="D945" s="70">
        <f t="shared" si="683"/>
        <v>17787.099999999999</v>
      </c>
      <c r="E945" s="70">
        <f t="shared" si="684"/>
        <v>14719.449999999999</v>
      </c>
      <c r="F945" s="82"/>
      <c r="G945" s="82"/>
      <c r="I945" s="70">
        <v>32434</v>
      </c>
      <c r="J945" s="171">
        <v>20926</v>
      </c>
      <c r="K945" s="70">
        <v>17317</v>
      </c>
      <c r="M945" s="170">
        <f t="shared" si="685"/>
        <v>27568.899999999998</v>
      </c>
      <c r="N945" s="170">
        <f t="shared" si="685"/>
        <v>17787.099999999999</v>
      </c>
      <c r="O945" s="170">
        <f t="shared" si="685"/>
        <v>14719.449999999999</v>
      </c>
    </row>
    <row r="946" spans="1:15" ht="14" hidden="1" x14ac:dyDescent="0.15">
      <c r="A946" s="73">
        <v>59</v>
      </c>
      <c r="B946" s="74"/>
      <c r="C946" s="70">
        <f t="shared" si="682"/>
        <v>28178.35</v>
      </c>
      <c r="D946" s="70">
        <f t="shared" si="683"/>
        <v>18178.95</v>
      </c>
      <c r="E946" s="70">
        <f t="shared" si="684"/>
        <v>15050.1</v>
      </c>
      <c r="F946" s="82"/>
      <c r="G946" s="82"/>
      <c r="I946" s="70">
        <v>33151</v>
      </c>
      <c r="J946" s="171">
        <v>21387</v>
      </c>
      <c r="K946" s="70">
        <v>17706</v>
      </c>
      <c r="M946" s="170">
        <f t="shared" si="685"/>
        <v>28178.35</v>
      </c>
      <c r="N946" s="170">
        <f t="shared" si="685"/>
        <v>18178.95</v>
      </c>
      <c r="O946" s="170">
        <f t="shared" si="685"/>
        <v>15050.1</v>
      </c>
    </row>
    <row r="947" spans="1:15" ht="14" hidden="1" x14ac:dyDescent="0.15">
      <c r="A947" s="73">
        <v>60</v>
      </c>
      <c r="B947" s="74"/>
      <c r="C947" s="70">
        <f t="shared" si="682"/>
        <v>28797.149999999998</v>
      </c>
      <c r="D947" s="70">
        <f t="shared" si="683"/>
        <v>18579.3</v>
      </c>
      <c r="E947" s="70">
        <f t="shared" si="684"/>
        <v>15383.3</v>
      </c>
      <c r="F947" s="82"/>
      <c r="G947" s="82"/>
      <c r="I947" s="70">
        <v>33879</v>
      </c>
      <c r="J947" s="171">
        <v>21858</v>
      </c>
      <c r="K947" s="70">
        <v>18098</v>
      </c>
      <c r="M947" s="170">
        <f t="shared" si="685"/>
        <v>28797.149999999998</v>
      </c>
      <c r="N947" s="170">
        <f t="shared" si="685"/>
        <v>18579.3</v>
      </c>
      <c r="O947" s="170">
        <f t="shared" si="685"/>
        <v>15383.3</v>
      </c>
    </row>
    <row r="948" spans="1:15" ht="14" hidden="1" x14ac:dyDescent="0.15">
      <c r="A948" s="73">
        <v>61</v>
      </c>
      <c r="B948" s="74"/>
      <c r="C948" s="70">
        <f t="shared" si="682"/>
        <v>32047.55</v>
      </c>
      <c r="D948" s="70">
        <f t="shared" si="683"/>
        <v>20674.55</v>
      </c>
      <c r="E948" s="70">
        <f t="shared" si="684"/>
        <v>17143.649999999998</v>
      </c>
      <c r="F948" s="82"/>
      <c r="G948" s="82"/>
      <c r="I948" s="70">
        <v>37703</v>
      </c>
      <c r="J948" s="171">
        <v>24323</v>
      </c>
      <c r="K948" s="70">
        <v>20169</v>
      </c>
      <c r="M948" s="170">
        <f t="shared" si="685"/>
        <v>32047.55</v>
      </c>
      <c r="N948" s="170">
        <f t="shared" si="685"/>
        <v>20674.55</v>
      </c>
      <c r="O948" s="170">
        <f t="shared" si="685"/>
        <v>17143.649999999998</v>
      </c>
    </row>
    <row r="949" spans="1:15" ht="14" hidden="1" x14ac:dyDescent="0.15">
      <c r="A949" s="73">
        <v>62</v>
      </c>
      <c r="B949" s="74"/>
      <c r="C949" s="70">
        <f t="shared" si="682"/>
        <v>35549.549999999996</v>
      </c>
      <c r="D949" s="70">
        <f t="shared" si="683"/>
        <v>22936.399999999998</v>
      </c>
      <c r="E949" s="70">
        <f t="shared" si="684"/>
        <v>19047.649999999998</v>
      </c>
      <c r="F949" s="82"/>
      <c r="G949" s="82"/>
      <c r="I949" s="70">
        <v>41823</v>
      </c>
      <c r="J949" s="171">
        <v>26984</v>
      </c>
      <c r="K949" s="70">
        <v>22409</v>
      </c>
      <c r="M949" s="170">
        <f t="shared" si="685"/>
        <v>35549.549999999996</v>
      </c>
      <c r="N949" s="170">
        <f t="shared" si="685"/>
        <v>22936.399999999998</v>
      </c>
      <c r="O949" s="170">
        <f t="shared" si="685"/>
        <v>19047.649999999998</v>
      </c>
    </row>
    <row r="950" spans="1:15" ht="14" hidden="1" x14ac:dyDescent="0.15">
      <c r="A950" s="73">
        <v>63</v>
      </c>
      <c r="B950" s="74"/>
      <c r="C950" s="70">
        <f t="shared" si="682"/>
        <v>39309.1</v>
      </c>
      <c r="D950" s="70">
        <f t="shared" si="683"/>
        <v>25360.6</v>
      </c>
      <c r="E950" s="70">
        <f t="shared" si="684"/>
        <v>21094.45</v>
      </c>
      <c r="F950" s="82"/>
      <c r="G950" s="82"/>
      <c r="I950" s="70">
        <v>46246</v>
      </c>
      <c r="J950" s="171">
        <v>29836</v>
      </c>
      <c r="K950" s="70">
        <v>24817</v>
      </c>
      <c r="M950" s="170">
        <f t="shared" si="685"/>
        <v>39309.1</v>
      </c>
      <c r="N950" s="170">
        <f t="shared" si="685"/>
        <v>25360.6</v>
      </c>
      <c r="O950" s="170">
        <f t="shared" si="685"/>
        <v>21094.45</v>
      </c>
    </row>
    <row r="951" spans="1:15" ht="14" hidden="1" x14ac:dyDescent="0.15">
      <c r="A951" s="73">
        <v>64</v>
      </c>
      <c r="B951" s="74"/>
      <c r="C951" s="70">
        <f t="shared" si="682"/>
        <v>43322.799999999996</v>
      </c>
      <c r="D951" s="70">
        <f t="shared" si="683"/>
        <v>27951.399999999998</v>
      </c>
      <c r="E951" s="70">
        <f t="shared" si="684"/>
        <v>23285.75</v>
      </c>
      <c r="F951" s="82"/>
      <c r="G951" s="82"/>
      <c r="I951" s="70">
        <v>50968</v>
      </c>
      <c r="J951" s="171">
        <v>32884</v>
      </c>
      <c r="K951" s="70">
        <v>27395</v>
      </c>
      <c r="M951" s="170">
        <f t="shared" si="685"/>
        <v>43322.799999999996</v>
      </c>
      <c r="N951" s="170">
        <f t="shared" si="685"/>
        <v>27951.399999999998</v>
      </c>
      <c r="O951" s="170">
        <f t="shared" si="685"/>
        <v>23285.75</v>
      </c>
    </row>
    <row r="952" spans="1:15" ht="14" hidden="1" x14ac:dyDescent="0.15">
      <c r="A952" s="73">
        <v>65</v>
      </c>
      <c r="B952" s="74"/>
      <c r="C952" s="70">
        <f t="shared" si="682"/>
        <v>47593.2</v>
      </c>
      <c r="D952" s="70">
        <f t="shared" si="683"/>
        <v>30703.7</v>
      </c>
      <c r="E952" s="70">
        <f t="shared" si="684"/>
        <v>25620.7</v>
      </c>
      <c r="F952" s="82"/>
      <c r="G952" s="82"/>
      <c r="I952" s="70">
        <v>55992</v>
      </c>
      <c r="J952" s="171">
        <v>36122</v>
      </c>
      <c r="K952" s="70">
        <v>30142</v>
      </c>
      <c r="M952" s="170">
        <f t="shared" si="685"/>
        <v>47593.2</v>
      </c>
      <c r="N952" s="170">
        <f t="shared" si="685"/>
        <v>30703.7</v>
      </c>
      <c r="O952" s="170">
        <f t="shared" si="685"/>
        <v>25620.7</v>
      </c>
    </row>
    <row r="953" spans="1:15" ht="14" hidden="1" x14ac:dyDescent="0.15">
      <c r="A953" s="73">
        <v>66</v>
      </c>
      <c r="B953" s="74"/>
      <c r="C953" s="70">
        <f t="shared" si="682"/>
        <v>52116.9</v>
      </c>
      <c r="D953" s="70">
        <f t="shared" si="683"/>
        <v>33624.299999999996</v>
      </c>
      <c r="E953" s="70">
        <f t="shared" si="684"/>
        <v>28099.3</v>
      </c>
      <c r="F953" s="82"/>
      <c r="G953" s="82"/>
      <c r="I953" s="70">
        <v>61314</v>
      </c>
      <c r="J953" s="171">
        <v>39558</v>
      </c>
      <c r="K953" s="70">
        <v>33058</v>
      </c>
      <c r="M953" s="170">
        <f t="shared" si="685"/>
        <v>52116.9</v>
      </c>
      <c r="N953" s="170">
        <f t="shared" si="685"/>
        <v>33624.299999999996</v>
      </c>
      <c r="O953" s="170">
        <f t="shared" si="685"/>
        <v>28099.3</v>
      </c>
    </row>
    <row r="954" spans="1:15" ht="14" hidden="1" x14ac:dyDescent="0.15">
      <c r="A954" s="73">
        <v>67</v>
      </c>
      <c r="B954" s="74"/>
      <c r="C954" s="70">
        <f t="shared" si="682"/>
        <v>56894.75</v>
      </c>
      <c r="D954" s="70">
        <f t="shared" si="683"/>
        <v>36707.25</v>
      </c>
      <c r="E954" s="70">
        <f t="shared" si="684"/>
        <v>30720.7</v>
      </c>
      <c r="F954" s="82"/>
      <c r="G954" s="82"/>
      <c r="I954" s="70">
        <v>66935</v>
      </c>
      <c r="J954" s="171">
        <v>43185</v>
      </c>
      <c r="K954" s="70">
        <v>36142</v>
      </c>
      <c r="M954" s="170">
        <f t="shared" si="685"/>
        <v>56894.75</v>
      </c>
      <c r="N954" s="170">
        <f t="shared" si="685"/>
        <v>36707.25</v>
      </c>
      <c r="O954" s="170">
        <f t="shared" si="685"/>
        <v>30720.7</v>
      </c>
    </row>
    <row r="955" spans="1:15" ht="14" hidden="1" x14ac:dyDescent="0.15">
      <c r="A955" s="73">
        <v>68</v>
      </c>
      <c r="B955" s="74"/>
      <c r="C955" s="70">
        <f t="shared" si="682"/>
        <v>61928.45</v>
      </c>
      <c r="D955" s="70">
        <f t="shared" si="683"/>
        <v>39954.25</v>
      </c>
      <c r="E955" s="70">
        <f t="shared" si="684"/>
        <v>33486.6</v>
      </c>
      <c r="F955" s="82"/>
      <c r="G955" s="82"/>
      <c r="I955" s="70">
        <v>72857</v>
      </c>
      <c r="J955" s="171">
        <v>47005</v>
      </c>
      <c r="K955" s="70">
        <v>39396</v>
      </c>
      <c r="M955" s="170">
        <f t="shared" si="685"/>
        <v>61928.45</v>
      </c>
      <c r="N955" s="170">
        <f t="shared" si="685"/>
        <v>39954.25</v>
      </c>
      <c r="O955" s="170">
        <f t="shared" si="685"/>
        <v>33486.6</v>
      </c>
    </row>
    <row r="956" spans="1:15" ht="14" hidden="1" x14ac:dyDescent="0.15">
      <c r="A956" s="73">
        <v>69</v>
      </c>
      <c r="B956" s="74"/>
      <c r="C956" s="70">
        <f t="shared" si="682"/>
        <v>67216.3</v>
      </c>
      <c r="D956" s="70">
        <f t="shared" si="683"/>
        <v>43365.299999999996</v>
      </c>
      <c r="E956" s="70">
        <f t="shared" si="684"/>
        <v>36396.15</v>
      </c>
      <c r="F956" s="82"/>
      <c r="G956" s="82"/>
      <c r="I956" s="70">
        <v>79078</v>
      </c>
      <c r="J956" s="171">
        <v>51018</v>
      </c>
      <c r="K956" s="70">
        <v>42819</v>
      </c>
      <c r="M956" s="170">
        <f t="shared" si="685"/>
        <v>67216.3</v>
      </c>
      <c r="N956" s="170">
        <f t="shared" si="685"/>
        <v>43365.299999999996</v>
      </c>
      <c r="O956" s="170">
        <f t="shared" si="685"/>
        <v>36396.15</v>
      </c>
    </row>
    <row r="957" spans="1:15" ht="14" hidden="1" x14ac:dyDescent="0.15">
      <c r="A957" s="73">
        <v>70</v>
      </c>
      <c r="B957" s="74"/>
      <c r="C957" s="70">
        <f t="shared" si="682"/>
        <v>72760</v>
      </c>
      <c r="D957" s="70">
        <f t="shared" si="683"/>
        <v>46941.25</v>
      </c>
      <c r="E957" s="70">
        <f t="shared" si="684"/>
        <v>39450.199999999997</v>
      </c>
      <c r="F957" s="82"/>
      <c r="G957" s="82"/>
      <c r="I957" s="70">
        <v>85600</v>
      </c>
      <c r="J957" s="171">
        <v>55225</v>
      </c>
      <c r="K957" s="70">
        <v>46412</v>
      </c>
      <c r="M957" s="170">
        <f t="shared" si="685"/>
        <v>72760</v>
      </c>
      <c r="N957" s="170">
        <f t="shared" si="685"/>
        <v>46941.25</v>
      </c>
      <c r="O957" s="170">
        <f t="shared" si="685"/>
        <v>39450.199999999997</v>
      </c>
    </row>
    <row r="958" spans="1:15" ht="14" hidden="1" x14ac:dyDescent="0.15">
      <c r="A958" s="73">
        <v>71</v>
      </c>
      <c r="B958" s="74"/>
      <c r="C958" s="70">
        <f t="shared" si="682"/>
        <v>78558.7</v>
      </c>
      <c r="D958" s="70">
        <f t="shared" si="683"/>
        <v>50683.799999999996</v>
      </c>
      <c r="E958" s="70">
        <f t="shared" si="684"/>
        <v>42646.2</v>
      </c>
      <c r="F958" s="82"/>
      <c r="G958" s="82"/>
      <c r="I958" s="70">
        <v>92422</v>
      </c>
      <c r="J958" s="171">
        <v>59628</v>
      </c>
      <c r="K958" s="70">
        <v>50172</v>
      </c>
      <c r="M958" s="170">
        <f t="shared" si="685"/>
        <v>78558.7</v>
      </c>
      <c r="N958" s="170">
        <f t="shared" si="685"/>
        <v>50683.799999999996</v>
      </c>
      <c r="O958" s="170">
        <f t="shared" si="685"/>
        <v>42646.2</v>
      </c>
    </row>
    <row r="959" spans="1:15" ht="14" hidden="1" x14ac:dyDescent="0.15">
      <c r="A959" s="73">
        <v>72</v>
      </c>
      <c r="B959" s="74"/>
      <c r="C959" s="70">
        <f t="shared" si="682"/>
        <v>84612.4</v>
      </c>
      <c r="D959" s="70">
        <f t="shared" si="683"/>
        <v>54589.549999999996</v>
      </c>
      <c r="E959" s="70">
        <f t="shared" si="684"/>
        <v>45986.7</v>
      </c>
      <c r="F959" s="82"/>
      <c r="G959" s="82"/>
      <c r="I959" s="70">
        <v>99544</v>
      </c>
      <c r="J959" s="171">
        <v>64223</v>
      </c>
      <c r="K959" s="70">
        <v>54102</v>
      </c>
      <c r="M959" s="170">
        <f t="shared" si="685"/>
        <v>84612.4</v>
      </c>
      <c r="N959" s="170">
        <f t="shared" si="685"/>
        <v>54589.549999999996</v>
      </c>
      <c r="O959" s="170">
        <f t="shared" si="685"/>
        <v>45986.7</v>
      </c>
    </row>
    <row r="960" spans="1:15" ht="14" hidden="1" x14ac:dyDescent="0.15">
      <c r="A960" s="73">
        <v>73</v>
      </c>
      <c r="B960" s="74"/>
      <c r="C960" s="70">
        <f t="shared" si="682"/>
        <v>90919.4</v>
      </c>
      <c r="D960" s="70">
        <f t="shared" si="683"/>
        <v>58659.35</v>
      </c>
      <c r="E960" s="70">
        <f t="shared" si="684"/>
        <v>49472.549999999996</v>
      </c>
      <c r="F960" s="82"/>
      <c r="G960" s="82"/>
      <c r="I960" s="70">
        <v>106964</v>
      </c>
      <c r="J960" s="171">
        <v>69011</v>
      </c>
      <c r="K960" s="70">
        <v>58203</v>
      </c>
      <c r="M960" s="170">
        <f t="shared" si="685"/>
        <v>90919.4</v>
      </c>
      <c r="N960" s="170">
        <f t="shared" si="685"/>
        <v>58659.35</v>
      </c>
      <c r="O960" s="170">
        <f t="shared" si="685"/>
        <v>49472.549999999996</v>
      </c>
    </row>
    <row r="961" spans="1:15" ht="14" hidden="1" x14ac:dyDescent="0.15">
      <c r="A961" s="73">
        <v>74</v>
      </c>
      <c r="B961" s="74"/>
      <c r="C961" s="70">
        <f t="shared" si="682"/>
        <v>97483.099999999991</v>
      </c>
      <c r="D961" s="70">
        <f t="shared" si="683"/>
        <v>62893.2</v>
      </c>
      <c r="E961" s="70">
        <f t="shared" si="684"/>
        <v>53100.35</v>
      </c>
      <c r="F961" s="82"/>
      <c r="G961" s="82"/>
      <c r="I961" s="70">
        <v>114686</v>
      </c>
      <c r="J961" s="171">
        <v>73992</v>
      </c>
      <c r="K961" s="70">
        <v>62471</v>
      </c>
      <c r="M961" s="170">
        <f t="shared" si="685"/>
        <v>97483.099999999991</v>
      </c>
      <c r="N961" s="170">
        <f t="shared" si="685"/>
        <v>62893.2</v>
      </c>
      <c r="O961" s="170">
        <f t="shared" si="685"/>
        <v>53100.35</v>
      </c>
    </row>
    <row r="962" spans="1:15" ht="14" hidden="1" x14ac:dyDescent="0.15">
      <c r="A962" s="73">
        <v>75</v>
      </c>
      <c r="B962" s="74"/>
      <c r="C962" s="70">
        <f t="shared" si="682"/>
        <v>104300.95</v>
      </c>
      <c r="D962" s="70">
        <f t="shared" si="683"/>
        <v>67291.95</v>
      </c>
      <c r="E962" s="70">
        <f t="shared" si="684"/>
        <v>56871.799999999996</v>
      </c>
      <c r="F962" s="82"/>
      <c r="G962" s="82"/>
      <c r="I962" s="70">
        <v>122707</v>
      </c>
      <c r="J962" s="171">
        <v>79167</v>
      </c>
      <c r="K962" s="70">
        <v>66908</v>
      </c>
      <c r="M962" s="170">
        <f t="shared" si="685"/>
        <v>104300.95</v>
      </c>
      <c r="N962" s="170">
        <f t="shared" si="685"/>
        <v>67291.95</v>
      </c>
      <c r="O962" s="170">
        <f t="shared" si="685"/>
        <v>56871.799999999996</v>
      </c>
    </row>
    <row r="963" spans="1:15" ht="14" hidden="1" x14ac:dyDescent="0.15">
      <c r="A963" s="73">
        <v>76</v>
      </c>
      <c r="B963" s="74"/>
      <c r="C963" s="70">
        <f t="shared" si="682"/>
        <v>104300.95</v>
      </c>
      <c r="D963" s="70">
        <f t="shared" si="683"/>
        <v>67291.95</v>
      </c>
      <c r="E963" s="70">
        <f t="shared" si="684"/>
        <v>56871.799999999996</v>
      </c>
      <c r="F963" s="82"/>
      <c r="G963" s="82"/>
      <c r="I963" s="70">
        <v>122707</v>
      </c>
      <c r="J963" s="171">
        <v>79167</v>
      </c>
      <c r="K963" s="70">
        <v>66908</v>
      </c>
      <c r="M963" s="170">
        <f t="shared" si="685"/>
        <v>104300.95</v>
      </c>
      <c r="N963" s="170">
        <f t="shared" si="685"/>
        <v>67291.95</v>
      </c>
      <c r="O963" s="170">
        <f t="shared" si="685"/>
        <v>56871.799999999996</v>
      </c>
    </row>
    <row r="964" spans="1:15" ht="14" hidden="1" x14ac:dyDescent="0.15">
      <c r="A964" s="73">
        <v>77</v>
      </c>
      <c r="B964" s="74"/>
      <c r="C964" s="70">
        <f t="shared" si="682"/>
        <v>104300.95</v>
      </c>
      <c r="D964" s="70">
        <f t="shared" si="683"/>
        <v>67291.95</v>
      </c>
      <c r="E964" s="70">
        <f t="shared" si="684"/>
        <v>56871.799999999996</v>
      </c>
      <c r="F964" s="82"/>
      <c r="G964" s="82"/>
      <c r="I964" s="70">
        <v>122707</v>
      </c>
      <c r="J964" s="171">
        <v>79167</v>
      </c>
      <c r="K964" s="70">
        <v>66908</v>
      </c>
      <c r="M964" s="170">
        <f t="shared" si="685"/>
        <v>104300.95</v>
      </c>
      <c r="N964" s="170">
        <f t="shared" si="685"/>
        <v>67291.95</v>
      </c>
      <c r="O964" s="170">
        <f t="shared" si="685"/>
        <v>56871.799999999996</v>
      </c>
    </row>
    <row r="965" spans="1:15" ht="14" hidden="1" x14ac:dyDescent="0.15">
      <c r="A965" s="73">
        <v>78</v>
      </c>
      <c r="B965" s="74"/>
      <c r="C965" s="70">
        <f t="shared" si="682"/>
        <v>104300.95</v>
      </c>
      <c r="D965" s="70">
        <f t="shared" si="683"/>
        <v>67291.95</v>
      </c>
      <c r="E965" s="70">
        <f t="shared" si="684"/>
        <v>56871.799999999996</v>
      </c>
      <c r="F965" s="82"/>
      <c r="G965" s="82"/>
      <c r="I965" s="70">
        <v>122707</v>
      </c>
      <c r="J965" s="171">
        <v>79167</v>
      </c>
      <c r="K965" s="70">
        <v>66908</v>
      </c>
      <c r="M965" s="170">
        <f t="shared" si="685"/>
        <v>104300.95</v>
      </c>
      <c r="N965" s="170">
        <f t="shared" si="685"/>
        <v>67291.95</v>
      </c>
      <c r="O965" s="170">
        <f t="shared" si="685"/>
        <v>56871.799999999996</v>
      </c>
    </row>
    <row r="966" spans="1:15" ht="14" hidden="1" x14ac:dyDescent="0.15">
      <c r="A966" s="73">
        <v>79</v>
      </c>
      <c r="B966" s="74"/>
      <c r="C966" s="70">
        <f t="shared" si="682"/>
        <v>104300.95</v>
      </c>
      <c r="D966" s="70">
        <f t="shared" si="683"/>
        <v>67291.95</v>
      </c>
      <c r="E966" s="70">
        <f t="shared" si="684"/>
        <v>56871.799999999996</v>
      </c>
      <c r="F966" s="82"/>
      <c r="G966" s="82"/>
      <c r="I966" s="70">
        <v>122707</v>
      </c>
      <c r="J966" s="171">
        <v>79167</v>
      </c>
      <c r="K966" s="70">
        <v>66908</v>
      </c>
      <c r="M966" s="170">
        <f t="shared" si="685"/>
        <v>104300.95</v>
      </c>
      <c r="N966" s="170">
        <f t="shared" si="685"/>
        <v>67291.95</v>
      </c>
      <c r="O966" s="170">
        <f t="shared" si="685"/>
        <v>56871.799999999996</v>
      </c>
    </row>
    <row r="967" spans="1:15" ht="14" hidden="1" x14ac:dyDescent="0.15">
      <c r="A967" s="73">
        <v>80</v>
      </c>
      <c r="B967" s="74"/>
      <c r="C967" s="70">
        <f t="shared" si="682"/>
        <v>104300.95</v>
      </c>
      <c r="D967" s="70">
        <f t="shared" si="683"/>
        <v>67291.95</v>
      </c>
      <c r="E967" s="70">
        <f t="shared" si="684"/>
        <v>56871.799999999996</v>
      </c>
      <c r="F967" s="82"/>
      <c r="G967" s="82"/>
      <c r="I967" s="70">
        <v>122707</v>
      </c>
      <c r="J967" s="171">
        <v>79167</v>
      </c>
      <c r="K967" s="70">
        <v>66908</v>
      </c>
      <c r="M967" s="170">
        <f t="shared" si="685"/>
        <v>104300.95</v>
      </c>
      <c r="N967" s="170">
        <f t="shared" si="685"/>
        <v>67291.95</v>
      </c>
      <c r="O967" s="170">
        <f t="shared" si="685"/>
        <v>56871.799999999996</v>
      </c>
    </row>
    <row r="968" spans="1:15" ht="14" hidden="1" x14ac:dyDescent="0.15">
      <c r="A968" s="73">
        <v>81</v>
      </c>
      <c r="B968" s="74"/>
      <c r="C968" s="70">
        <f t="shared" si="682"/>
        <v>104300.95</v>
      </c>
      <c r="D968" s="70">
        <f t="shared" si="683"/>
        <v>67291.95</v>
      </c>
      <c r="E968" s="70">
        <f t="shared" si="684"/>
        <v>56871.799999999996</v>
      </c>
      <c r="F968" s="82"/>
      <c r="G968" s="82"/>
      <c r="I968" s="70">
        <v>122707</v>
      </c>
      <c r="J968" s="171">
        <v>79167</v>
      </c>
      <c r="K968" s="70">
        <v>66908</v>
      </c>
      <c r="M968" s="170">
        <f t="shared" si="685"/>
        <v>104300.95</v>
      </c>
      <c r="N968" s="170">
        <f t="shared" si="685"/>
        <v>67291.95</v>
      </c>
      <c r="O968" s="170">
        <f t="shared" si="685"/>
        <v>56871.799999999996</v>
      </c>
    </row>
    <row r="969" spans="1:15" ht="14" hidden="1" x14ac:dyDescent="0.15">
      <c r="A969" s="73">
        <v>82</v>
      </c>
      <c r="B969" s="74"/>
      <c r="C969" s="70">
        <f t="shared" si="682"/>
        <v>104300.95</v>
      </c>
      <c r="D969" s="70">
        <f t="shared" si="683"/>
        <v>67291.95</v>
      </c>
      <c r="E969" s="70">
        <f t="shared" si="684"/>
        <v>56871.799999999996</v>
      </c>
      <c r="F969" s="82"/>
      <c r="G969" s="82"/>
      <c r="I969" s="70">
        <v>122707</v>
      </c>
      <c r="J969" s="171">
        <v>79167</v>
      </c>
      <c r="K969" s="70">
        <v>66908</v>
      </c>
      <c r="M969" s="170">
        <f t="shared" si="685"/>
        <v>104300.95</v>
      </c>
      <c r="N969" s="170">
        <f t="shared" si="685"/>
        <v>67291.95</v>
      </c>
      <c r="O969" s="170">
        <f t="shared" si="685"/>
        <v>56871.799999999996</v>
      </c>
    </row>
    <row r="970" spans="1:15" ht="14" hidden="1" x14ac:dyDescent="0.15">
      <c r="A970" s="73">
        <v>83</v>
      </c>
      <c r="B970" s="74"/>
      <c r="C970" s="70">
        <f t="shared" ref="C970:C974" si="686">M970</f>
        <v>104300.95</v>
      </c>
      <c r="D970" s="70">
        <f t="shared" ref="D970:D974" si="687">N970</f>
        <v>67291.95</v>
      </c>
      <c r="E970" s="70">
        <f t="shared" ref="E970:E974" si="688">O970</f>
        <v>56871.799999999996</v>
      </c>
      <c r="F970" s="82"/>
      <c r="G970" s="82"/>
      <c r="I970" s="70">
        <v>122707</v>
      </c>
      <c r="J970" s="171">
        <v>79167</v>
      </c>
      <c r="K970" s="70">
        <v>66908</v>
      </c>
      <c r="M970" s="170">
        <f t="shared" ref="M970:O974" si="689">I970*0.85</f>
        <v>104300.95</v>
      </c>
      <c r="N970" s="170">
        <f t="shared" si="689"/>
        <v>67291.95</v>
      </c>
      <c r="O970" s="170">
        <f t="shared" si="689"/>
        <v>56871.799999999996</v>
      </c>
    </row>
    <row r="971" spans="1:15" ht="14" hidden="1" x14ac:dyDescent="0.15">
      <c r="A971" s="73">
        <v>84</v>
      </c>
      <c r="B971" s="74" t="s">
        <v>3</v>
      </c>
      <c r="C971" s="70">
        <f t="shared" si="686"/>
        <v>104300.95</v>
      </c>
      <c r="D971" s="70">
        <f t="shared" si="687"/>
        <v>67291.95</v>
      </c>
      <c r="E971" s="70">
        <f t="shared" si="688"/>
        <v>56871.799999999996</v>
      </c>
      <c r="F971" s="82"/>
      <c r="G971" s="82"/>
      <c r="I971" s="70">
        <v>122707</v>
      </c>
      <c r="J971" s="171">
        <v>79167</v>
      </c>
      <c r="K971" s="70">
        <v>66908</v>
      </c>
      <c r="M971" s="170">
        <f t="shared" si="689"/>
        <v>104300.95</v>
      </c>
      <c r="N971" s="170">
        <f t="shared" si="689"/>
        <v>67291.95</v>
      </c>
      <c r="O971" s="170">
        <f t="shared" si="689"/>
        <v>56871.799999999996</v>
      </c>
    </row>
    <row r="972" spans="1:15" ht="14" hidden="1" x14ac:dyDescent="0.15">
      <c r="A972" s="73">
        <v>1</v>
      </c>
      <c r="B972" s="74" t="s">
        <v>4</v>
      </c>
      <c r="C972" s="70">
        <f t="shared" si="686"/>
        <v>5390.7</v>
      </c>
      <c r="D972" s="70">
        <f t="shared" si="687"/>
        <v>3479.0499999999997</v>
      </c>
      <c r="E972" s="70">
        <f t="shared" si="688"/>
        <v>2915.5</v>
      </c>
      <c r="F972" s="86"/>
      <c r="G972" s="86"/>
      <c r="I972" s="172">
        <v>6342</v>
      </c>
      <c r="J972" s="173">
        <v>4093</v>
      </c>
      <c r="K972" s="172">
        <v>3430</v>
      </c>
      <c r="M972" s="170">
        <f t="shared" si="689"/>
        <v>5390.7</v>
      </c>
      <c r="N972" s="170">
        <f t="shared" si="689"/>
        <v>3479.0499999999997</v>
      </c>
      <c r="O972" s="170">
        <f t="shared" si="689"/>
        <v>2915.5</v>
      </c>
    </row>
    <row r="973" spans="1:15" ht="14" hidden="1" x14ac:dyDescent="0.15">
      <c r="A973" s="73">
        <v>2</v>
      </c>
      <c r="B973" s="74" t="s">
        <v>1</v>
      </c>
      <c r="C973" s="70">
        <f t="shared" si="686"/>
        <v>9166.4</v>
      </c>
      <c r="D973" s="70">
        <f t="shared" si="687"/>
        <v>5913.45</v>
      </c>
      <c r="E973" s="70">
        <f t="shared" si="688"/>
        <v>4954.6499999999996</v>
      </c>
      <c r="F973" s="82"/>
      <c r="G973" s="82"/>
      <c r="I973" s="70">
        <v>10784</v>
      </c>
      <c r="J973" s="171">
        <v>6957</v>
      </c>
      <c r="K973" s="70">
        <v>5829</v>
      </c>
      <c r="M973" s="170">
        <f t="shared" si="689"/>
        <v>9166.4</v>
      </c>
      <c r="N973" s="170">
        <f t="shared" si="689"/>
        <v>5913.45</v>
      </c>
      <c r="O973" s="170">
        <f t="shared" si="689"/>
        <v>4954.6499999999996</v>
      </c>
    </row>
    <row r="974" spans="1:15" ht="14" hidden="1" x14ac:dyDescent="0.15">
      <c r="A974" s="73">
        <v>3</v>
      </c>
      <c r="B974" s="74" t="s">
        <v>5</v>
      </c>
      <c r="C974" s="70">
        <f t="shared" si="686"/>
        <v>12937.85</v>
      </c>
      <c r="D974" s="70">
        <f t="shared" si="687"/>
        <v>8348.6999999999989</v>
      </c>
      <c r="E974" s="70">
        <f t="shared" si="688"/>
        <v>6995.5</v>
      </c>
      <c r="F974" s="82"/>
      <c r="G974" s="82"/>
      <c r="I974" s="70">
        <v>15221</v>
      </c>
      <c r="J974" s="171">
        <v>9822</v>
      </c>
      <c r="K974" s="70">
        <v>8230</v>
      </c>
      <c r="M974" s="170">
        <f t="shared" si="689"/>
        <v>12937.85</v>
      </c>
      <c r="N974" s="170">
        <f t="shared" si="689"/>
        <v>8348.6999999999989</v>
      </c>
      <c r="O974" s="170">
        <f t="shared" si="689"/>
        <v>6995.5</v>
      </c>
    </row>
    <row r="975" spans="1:15" hidden="1" x14ac:dyDescent="0.15">
      <c r="A975" s="73"/>
      <c r="B975" s="83"/>
      <c r="C975" s="84"/>
      <c r="D975" s="84"/>
      <c r="E975" s="84"/>
      <c r="F975" s="84"/>
      <c r="G975" s="84"/>
    </row>
    <row r="976" spans="1:15" ht="18" hidden="1" x14ac:dyDescent="0.2">
      <c r="A976" s="233" t="s">
        <v>28</v>
      </c>
      <c r="B976" s="234"/>
      <c r="C976" s="234"/>
      <c r="D976" s="234"/>
      <c r="E976" s="234"/>
      <c r="F976" s="234"/>
      <c r="G976" s="234"/>
    </row>
    <row r="977" spans="1:11" hidden="1" x14ac:dyDescent="0.15">
      <c r="A977" s="229" t="s">
        <v>0</v>
      </c>
      <c r="B977" s="230"/>
      <c r="C977" s="230"/>
      <c r="D977" s="230"/>
      <c r="E977" s="230"/>
      <c r="F977" s="230"/>
      <c r="G977" s="230"/>
    </row>
    <row r="978" spans="1:11" hidden="1" x14ac:dyDescent="0.15">
      <c r="A978" s="73" t="s">
        <v>2</v>
      </c>
      <c r="B978" s="24" t="s">
        <v>2</v>
      </c>
      <c r="C978" s="52">
        <v>0</v>
      </c>
      <c r="D978" s="52">
        <v>1000</v>
      </c>
      <c r="E978" s="52">
        <v>2000</v>
      </c>
      <c r="F978" s="77"/>
      <c r="G978" s="77"/>
    </row>
    <row r="979" spans="1:11" hidden="1" x14ac:dyDescent="0.15">
      <c r="A979" s="73">
        <v>18</v>
      </c>
      <c r="B979" s="74"/>
      <c r="C979" s="25">
        <f>C905*$K$2</f>
        <v>1118.124</v>
      </c>
      <c r="D979" s="25">
        <f t="shared" ref="D979:E979" si="690">D905*$K$2</f>
        <v>721.45733333333328</v>
      </c>
      <c r="E979" s="25">
        <f t="shared" si="690"/>
        <v>604.59933333333333</v>
      </c>
      <c r="F979" s="25">
        <v>0</v>
      </c>
      <c r="G979" s="25">
        <v>0</v>
      </c>
      <c r="I979" s="80"/>
      <c r="J979" s="80"/>
      <c r="K979" s="80"/>
    </row>
    <row r="980" spans="1:11" hidden="1" x14ac:dyDescent="0.15">
      <c r="A980" s="73">
        <v>19</v>
      </c>
      <c r="B980" s="74"/>
      <c r="C980" s="25">
        <f t="shared" ref="C980:E980" si="691">C906*$K$2</f>
        <v>1132.8800000000001</v>
      </c>
      <c r="D980" s="25">
        <f t="shared" si="691"/>
        <v>730.97733333333338</v>
      </c>
      <c r="E980" s="25">
        <f t="shared" si="691"/>
        <v>611.73933333333332</v>
      </c>
      <c r="F980" s="25">
        <v>0</v>
      </c>
      <c r="G980" s="25">
        <v>0</v>
      </c>
      <c r="I980" s="80"/>
      <c r="J980" s="80"/>
      <c r="K980" s="80"/>
    </row>
    <row r="981" spans="1:11" hidden="1" x14ac:dyDescent="0.15">
      <c r="A981" s="73">
        <v>20</v>
      </c>
      <c r="B981" s="74"/>
      <c r="C981" s="25">
        <f t="shared" ref="C981:E981" si="692">C907*$K$2</f>
        <v>1148.0326666666667</v>
      </c>
      <c r="D981" s="25">
        <f t="shared" si="692"/>
        <v>740.65599999999995</v>
      </c>
      <c r="E981" s="25">
        <f t="shared" si="692"/>
        <v>619.43466666666666</v>
      </c>
      <c r="F981" s="25">
        <v>0</v>
      </c>
      <c r="G981" s="25">
        <v>0</v>
      </c>
      <c r="I981" s="80"/>
      <c r="J981" s="80"/>
      <c r="K981" s="80"/>
    </row>
    <row r="982" spans="1:11" hidden="1" x14ac:dyDescent="0.15">
      <c r="A982" s="73">
        <v>21</v>
      </c>
      <c r="B982" s="74"/>
      <c r="C982" s="25">
        <f t="shared" ref="C982:E982" si="693">C908*$K$2</f>
        <v>1163.6613333333332</v>
      </c>
      <c r="D982" s="25">
        <f t="shared" si="693"/>
        <v>750.81066666666663</v>
      </c>
      <c r="E982" s="25">
        <f t="shared" si="693"/>
        <v>627.36800000000005</v>
      </c>
      <c r="F982" s="25">
        <v>0</v>
      </c>
      <c r="G982" s="25">
        <v>0</v>
      </c>
      <c r="I982" s="80"/>
      <c r="J982" s="80"/>
      <c r="K982" s="80"/>
    </row>
    <row r="983" spans="1:11" hidden="1" x14ac:dyDescent="0.15">
      <c r="A983" s="73">
        <v>22</v>
      </c>
      <c r="B983" s="74"/>
      <c r="C983" s="25">
        <f t="shared" ref="C983:E983" si="694">C909*$K$2</f>
        <v>1179.7660000000001</v>
      </c>
      <c r="D983" s="25">
        <f t="shared" si="694"/>
        <v>761.20333333333338</v>
      </c>
      <c r="E983" s="25">
        <f t="shared" si="694"/>
        <v>635.46</v>
      </c>
      <c r="F983" s="25">
        <v>0</v>
      </c>
      <c r="G983" s="25">
        <v>0</v>
      </c>
      <c r="I983" s="80"/>
      <c r="J983" s="80"/>
      <c r="K983" s="80"/>
    </row>
    <row r="984" spans="1:11" hidden="1" x14ac:dyDescent="0.15">
      <c r="A984" s="73">
        <v>23</v>
      </c>
      <c r="B984" s="74"/>
      <c r="C984" s="25">
        <f t="shared" ref="C984:E984" si="695">C910*$K$2</f>
        <v>1196.4260000000002</v>
      </c>
      <c r="D984" s="25">
        <f t="shared" si="695"/>
        <v>771.83399999999995</v>
      </c>
      <c r="E984" s="25">
        <f t="shared" si="695"/>
        <v>643.86933333333332</v>
      </c>
      <c r="F984" s="25">
        <v>0</v>
      </c>
      <c r="G984" s="25">
        <v>0</v>
      </c>
      <c r="I984" s="80"/>
      <c r="J984" s="80"/>
      <c r="K984" s="80"/>
    </row>
    <row r="985" spans="1:11" hidden="1" x14ac:dyDescent="0.15">
      <c r="A985" s="73">
        <v>24</v>
      </c>
      <c r="B985" s="74"/>
      <c r="C985" s="25">
        <f t="shared" ref="C985:E985" si="696">C911*$K$2</f>
        <v>1213.4826666666668</v>
      </c>
      <c r="D985" s="25">
        <f t="shared" si="696"/>
        <v>782.94066666666663</v>
      </c>
      <c r="E985" s="25">
        <f t="shared" si="696"/>
        <v>652.67533333333336</v>
      </c>
      <c r="F985" s="25">
        <v>0</v>
      </c>
      <c r="G985" s="25">
        <v>0</v>
      </c>
      <c r="I985" s="80"/>
      <c r="J985" s="80"/>
      <c r="K985" s="80"/>
    </row>
    <row r="986" spans="1:11" hidden="1" x14ac:dyDescent="0.15">
      <c r="A986" s="73">
        <v>25</v>
      </c>
      <c r="B986" s="74"/>
      <c r="C986" s="25">
        <f t="shared" ref="C986:E986" si="697">C912*$K$2</f>
        <v>1231.0946666666666</v>
      </c>
      <c r="D986" s="25">
        <f t="shared" si="697"/>
        <v>794.28533333333326</v>
      </c>
      <c r="E986" s="25">
        <f t="shared" si="697"/>
        <v>661.4813333333334</v>
      </c>
      <c r="F986" s="25">
        <v>0</v>
      </c>
      <c r="G986" s="25">
        <v>0</v>
      </c>
      <c r="I986" s="80"/>
      <c r="J986" s="80"/>
      <c r="K986" s="80"/>
    </row>
    <row r="987" spans="1:11" hidden="1" x14ac:dyDescent="0.15">
      <c r="A987" s="73">
        <v>26</v>
      </c>
      <c r="B987" s="74"/>
      <c r="C987" s="25">
        <f t="shared" ref="C987:E987" si="698">C913*$K$2</f>
        <v>1256.4813333333334</v>
      </c>
      <c r="D987" s="25">
        <f t="shared" si="698"/>
        <v>810.78666666666675</v>
      </c>
      <c r="E987" s="25">
        <f t="shared" si="698"/>
        <v>674.49199999999996</v>
      </c>
      <c r="F987" s="25">
        <v>0</v>
      </c>
      <c r="G987" s="25">
        <v>0</v>
      </c>
      <c r="I987" s="80"/>
      <c r="J987" s="80"/>
      <c r="K987" s="80"/>
    </row>
    <row r="988" spans="1:11" hidden="1" x14ac:dyDescent="0.15">
      <c r="A988" s="73">
        <v>27</v>
      </c>
      <c r="B988" s="74"/>
      <c r="C988" s="25">
        <f t="shared" ref="C988:E988" si="699">C914*$K$2</f>
        <v>1282.9786666666666</v>
      </c>
      <c r="D988" s="25">
        <f t="shared" si="699"/>
        <v>827.76400000000001</v>
      </c>
      <c r="E988" s="25">
        <f t="shared" si="699"/>
        <v>688.05799999999999</v>
      </c>
      <c r="F988" s="25">
        <v>0</v>
      </c>
      <c r="G988" s="25">
        <v>0</v>
      </c>
      <c r="I988" s="80"/>
      <c r="J988" s="80"/>
      <c r="K988" s="80"/>
    </row>
    <row r="989" spans="1:11" hidden="1" x14ac:dyDescent="0.15">
      <c r="A989" s="73">
        <v>28</v>
      </c>
      <c r="B989" s="74"/>
      <c r="C989" s="25">
        <f t="shared" ref="C989:E989" si="700">C915*$K$2</f>
        <v>1310.3486666666665</v>
      </c>
      <c r="D989" s="25">
        <f t="shared" si="700"/>
        <v>845.53466666666668</v>
      </c>
      <c r="E989" s="25">
        <f t="shared" si="700"/>
        <v>702.1</v>
      </c>
      <c r="F989" s="25">
        <v>0</v>
      </c>
      <c r="G989" s="25">
        <v>0</v>
      </c>
      <c r="I989" s="80"/>
      <c r="J989" s="80"/>
      <c r="K989" s="80"/>
    </row>
    <row r="990" spans="1:11" hidden="1" x14ac:dyDescent="0.15">
      <c r="A990" s="73">
        <v>29</v>
      </c>
      <c r="B990" s="74"/>
      <c r="C990" s="25">
        <f t="shared" ref="C990:E990" si="701">C916*$K$2</f>
        <v>1338.6706666666666</v>
      </c>
      <c r="D990" s="25">
        <f t="shared" si="701"/>
        <v>863.62266666666676</v>
      </c>
      <c r="E990" s="25">
        <f t="shared" si="701"/>
        <v>716.77666666666676</v>
      </c>
      <c r="F990" s="25">
        <v>0</v>
      </c>
      <c r="G990" s="25">
        <v>0</v>
      </c>
      <c r="I990" s="80"/>
      <c r="J990" s="80"/>
      <c r="K990" s="80"/>
    </row>
    <row r="991" spans="1:11" hidden="1" x14ac:dyDescent="0.15">
      <c r="A991" s="73">
        <v>30</v>
      </c>
      <c r="B991" s="74"/>
      <c r="C991" s="25">
        <f t="shared" ref="C991:E991" si="702">C917*$K$2</f>
        <v>1367.7860000000001</v>
      </c>
      <c r="D991" s="25">
        <f t="shared" si="702"/>
        <v>882.42466666666667</v>
      </c>
      <c r="E991" s="25">
        <f t="shared" si="702"/>
        <v>732.00866666666673</v>
      </c>
      <c r="F991" s="25">
        <v>0</v>
      </c>
      <c r="G991" s="25">
        <v>0</v>
      </c>
      <c r="I991" s="80"/>
      <c r="J991" s="80"/>
      <c r="K991" s="80"/>
    </row>
    <row r="992" spans="1:11" hidden="1" x14ac:dyDescent="0.15">
      <c r="A992" s="73">
        <v>31</v>
      </c>
      <c r="B992" s="74"/>
      <c r="C992" s="25">
        <f t="shared" ref="C992:E992" si="703">C918*$K$2</f>
        <v>1398.0119999999999</v>
      </c>
      <c r="D992" s="25">
        <f t="shared" si="703"/>
        <v>901.94066666666663</v>
      </c>
      <c r="E992" s="25">
        <f t="shared" si="703"/>
        <v>747.55800000000011</v>
      </c>
      <c r="F992" s="25">
        <v>0</v>
      </c>
      <c r="G992" s="25">
        <v>0</v>
      </c>
      <c r="I992" s="80"/>
      <c r="J992" s="80"/>
      <c r="K992" s="80"/>
    </row>
    <row r="993" spans="1:11" hidden="1" x14ac:dyDescent="0.15">
      <c r="A993" s="73">
        <v>32</v>
      </c>
      <c r="B993" s="74"/>
      <c r="C993" s="25">
        <f t="shared" ref="C993:E993" si="704">C919*$K$2</f>
        <v>1429.19</v>
      </c>
      <c r="D993" s="25">
        <f t="shared" si="704"/>
        <v>922.01199999999994</v>
      </c>
      <c r="E993" s="25">
        <f t="shared" si="704"/>
        <v>763.82133333333343</v>
      </c>
      <c r="F993" s="25">
        <v>0</v>
      </c>
      <c r="G993" s="25">
        <v>0</v>
      </c>
      <c r="I993" s="80"/>
      <c r="J993" s="80"/>
      <c r="K993" s="80"/>
    </row>
    <row r="994" spans="1:11" hidden="1" x14ac:dyDescent="0.15">
      <c r="A994" s="73">
        <v>33</v>
      </c>
      <c r="B994" s="74"/>
      <c r="C994" s="25">
        <f t="shared" ref="C994:E994" si="705">C920*$K$2</f>
        <v>1461.3993333333335</v>
      </c>
      <c r="D994" s="25">
        <f t="shared" si="705"/>
        <v>942.71799999999996</v>
      </c>
      <c r="E994" s="25">
        <f t="shared" si="705"/>
        <v>780.48133333333328</v>
      </c>
      <c r="F994" s="25">
        <v>0</v>
      </c>
      <c r="G994" s="25">
        <v>0</v>
      </c>
      <c r="I994" s="80"/>
      <c r="J994" s="80"/>
      <c r="K994" s="80"/>
    </row>
    <row r="995" spans="1:11" hidden="1" x14ac:dyDescent="0.15">
      <c r="A995" s="73">
        <v>34</v>
      </c>
      <c r="B995" s="74"/>
      <c r="C995" s="25">
        <f t="shared" ref="C995:E995" si="706">C921*$K$2</f>
        <v>1494.3226666666667</v>
      </c>
      <c r="D995" s="25">
        <f t="shared" si="706"/>
        <v>964.13799999999992</v>
      </c>
      <c r="E995" s="25">
        <f t="shared" si="706"/>
        <v>797.93466666666666</v>
      </c>
      <c r="F995" s="25">
        <v>0</v>
      </c>
      <c r="G995" s="25">
        <v>0</v>
      </c>
      <c r="I995" s="80"/>
      <c r="J995" s="80"/>
      <c r="K995" s="80"/>
    </row>
    <row r="996" spans="1:11" hidden="1" x14ac:dyDescent="0.15">
      <c r="A996" s="73">
        <v>35</v>
      </c>
      <c r="B996" s="74"/>
      <c r="C996" s="25">
        <f t="shared" ref="C996:E996" si="707">C922*$K$2</f>
        <v>1528.4360000000001</v>
      </c>
      <c r="D996" s="25">
        <f t="shared" si="707"/>
        <v>986.03399999999999</v>
      </c>
      <c r="E996" s="25">
        <f t="shared" si="707"/>
        <v>815.70533333333321</v>
      </c>
      <c r="F996" s="25">
        <v>0</v>
      </c>
      <c r="G996" s="25">
        <v>0</v>
      </c>
      <c r="I996" s="80"/>
      <c r="J996" s="80"/>
      <c r="K996" s="80"/>
    </row>
    <row r="997" spans="1:11" hidden="1" x14ac:dyDescent="0.15">
      <c r="A997" s="73">
        <v>36</v>
      </c>
      <c r="B997" s="74"/>
      <c r="C997" s="25">
        <f t="shared" ref="C997:E997" si="708">C923*$K$2</f>
        <v>1563.2633333333333</v>
      </c>
      <c r="D997" s="25">
        <f t="shared" si="708"/>
        <v>1008.5646666666667</v>
      </c>
      <c r="E997" s="25">
        <f t="shared" si="708"/>
        <v>834.1106666666667</v>
      </c>
      <c r="F997" s="25">
        <v>0</v>
      </c>
      <c r="G997" s="25">
        <v>0</v>
      </c>
      <c r="I997" s="80"/>
      <c r="J997" s="80"/>
      <c r="K997" s="80"/>
    </row>
    <row r="998" spans="1:11" hidden="1" x14ac:dyDescent="0.15">
      <c r="A998" s="73">
        <v>37</v>
      </c>
      <c r="B998" s="74"/>
      <c r="C998" s="25">
        <f t="shared" ref="C998:E998" si="709">C924*$K$2</f>
        <v>1599.1220000000001</v>
      </c>
      <c r="D998" s="25">
        <f t="shared" si="709"/>
        <v>1031.8093333333334</v>
      </c>
      <c r="E998" s="25">
        <f t="shared" si="709"/>
        <v>852.99199999999996</v>
      </c>
      <c r="F998" s="25">
        <v>0</v>
      </c>
      <c r="G998" s="25">
        <v>0</v>
      </c>
      <c r="I998" s="80"/>
      <c r="J998" s="80"/>
      <c r="K998" s="80"/>
    </row>
    <row r="999" spans="1:11" hidden="1" x14ac:dyDescent="0.15">
      <c r="A999" s="73">
        <v>38</v>
      </c>
      <c r="B999" s="74"/>
      <c r="C999" s="25">
        <f t="shared" ref="C999:E999" si="710">C925*$K$2</f>
        <v>1636.0120000000002</v>
      </c>
      <c r="D999" s="25">
        <f t="shared" si="710"/>
        <v>1055.6093333333333</v>
      </c>
      <c r="E999" s="25">
        <f t="shared" si="710"/>
        <v>872.34933333333345</v>
      </c>
      <c r="F999" s="25">
        <v>0</v>
      </c>
      <c r="G999" s="25">
        <v>0</v>
      </c>
      <c r="I999" s="80"/>
      <c r="J999" s="80"/>
      <c r="K999" s="80"/>
    </row>
    <row r="1000" spans="1:11" hidden="1" x14ac:dyDescent="0.15">
      <c r="A1000" s="73">
        <v>39</v>
      </c>
      <c r="B1000" s="74"/>
      <c r="C1000" s="25">
        <f t="shared" ref="C1000:E1000" si="711">C926*$K$2</f>
        <v>1673.8539999999998</v>
      </c>
      <c r="D1000" s="25">
        <f t="shared" si="711"/>
        <v>1079.9646666666667</v>
      </c>
      <c r="E1000" s="25">
        <f t="shared" si="711"/>
        <v>892.3413333333333</v>
      </c>
      <c r="F1000" s="25">
        <v>0</v>
      </c>
      <c r="G1000" s="25">
        <v>0</v>
      </c>
      <c r="I1000" s="80"/>
      <c r="J1000" s="80"/>
      <c r="K1000" s="80"/>
    </row>
    <row r="1001" spans="1:11" hidden="1" x14ac:dyDescent="0.15">
      <c r="A1001" s="73">
        <v>40</v>
      </c>
      <c r="B1001" s="74"/>
      <c r="C1001" s="25">
        <f t="shared" ref="C1001:E1001" si="712">C927*$K$2</f>
        <v>1712.6479999999999</v>
      </c>
      <c r="D1001" s="25">
        <f t="shared" si="712"/>
        <v>1105.0340000000001</v>
      </c>
      <c r="E1001" s="25">
        <f t="shared" si="712"/>
        <v>912.88866666666661</v>
      </c>
      <c r="F1001" s="25">
        <v>0</v>
      </c>
      <c r="G1001" s="25">
        <v>0</v>
      </c>
      <c r="I1001" s="80"/>
      <c r="J1001" s="80"/>
      <c r="K1001" s="80"/>
    </row>
    <row r="1002" spans="1:11" hidden="1" x14ac:dyDescent="0.15">
      <c r="A1002" s="73">
        <v>41</v>
      </c>
      <c r="B1002" s="74"/>
      <c r="C1002" s="25">
        <f t="shared" ref="C1002:E1002" si="713">C928*$K$2</f>
        <v>1752.4733333333334</v>
      </c>
      <c r="D1002" s="25">
        <f t="shared" si="713"/>
        <v>1130.5793333333334</v>
      </c>
      <c r="E1002" s="25">
        <f t="shared" si="713"/>
        <v>933.99133333333327</v>
      </c>
      <c r="F1002" s="25">
        <v>0</v>
      </c>
      <c r="G1002" s="25">
        <v>0</v>
      </c>
      <c r="I1002" s="80"/>
      <c r="J1002" s="80"/>
      <c r="K1002" s="80"/>
    </row>
    <row r="1003" spans="1:11" hidden="1" x14ac:dyDescent="0.15">
      <c r="A1003" s="73">
        <v>42</v>
      </c>
      <c r="B1003" s="74"/>
      <c r="C1003" s="25">
        <f t="shared" ref="C1003:E1003" si="714">C929*$K$2</f>
        <v>1793.0126666666665</v>
      </c>
      <c r="D1003" s="25">
        <f t="shared" si="714"/>
        <v>1156.9179999999999</v>
      </c>
      <c r="E1003" s="25">
        <f t="shared" si="714"/>
        <v>955.41133333333335</v>
      </c>
      <c r="F1003" s="25">
        <v>0</v>
      </c>
      <c r="G1003" s="25">
        <v>0</v>
      </c>
      <c r="I1003" s="80"/>
      <c r="J1003" s="80"/>
      <c r="K1003" s="80"/>
    </row>
    <row r="1004" spans="1:11" hidden="1" x14ac:dyDescent="0.15">
      <c r="A1004" s="73">
        <v>43</v>
      </c>
      <c r="B1004" s="74"/>
      <c r="C1004" s="25">
        <f t="shared" ref="C1004:E1004" si="715">C930*$K$2</f>
        <v>1834.5833333333335</v>
      </c>
      <c r="D1004" s="25">
        <f t="shared" si="715"/>
        <v>1183.6533333333334</v>
      </c>
      <c r="E1004" s="25">
        <f t="shared" si="715"/>
        <v>977.70400000000006</v>
      </c>
      <c r="F1004" s="25">
        <v>0</v>
      </c>
      <c r="G1004" s="25">
        <v>0</v>
      </c>
      <c r="I1004" s="80"/>
      <c r="J1004" s="80"/>
      <c r="K1004" s="80"/>
    </row>
    <row r="1005" spans="1:11" hidden="1" x14ac:dyDescent="0.15">
      <c r="A1005" s="73">
        <v>44</v>
      </c>
      <c r="B1005" s="74"/>
      <c r="C1005" s="25">
        <f t="shared" ref="C1005:E1005" si="716">C931*$K$2</f>
        <v>1877.2646666666667</v>
      </c>
      <c r="D1005" s="25">
        <f t="shared" si="716"/>
        <v>1211.182</v>
      </c>
      <c r="E1005" s="25">
        <f t="shared" si="716"/>
        <v>1000.314</v>
      </c>
      <c r="F1005" s="25">
        <v>0</v>
      </c>
      <c r="G1005" s="25">
        <v>0</v>
      </c>
      <c r="I1005" s="80"/>
      <c r="J1005" s="80"/>
      <c r="K1005" s="80"/>
    </row>
    <row r="1006" spans="1:11" hidden="1" x14ac:dyDescent="0.15">
      <c r="A1006" s="73">
        <v>45</v>
      </c>
      <c r="B1006" s="74"/>
      <c r="C1006" s="25">
        <f t="shared" ref="C1006:E1006" si="717">C932*$K$2</f>
        <v>1920.7393333333332</v>
      </c>
      <c r="D1006" s="25">
        <f t="shared" si="717"/>
        <v>1239.1866666666667</v>
      </c>
      <c r="E1006" s="25">
        <f t="shared" si="717"/>
        <v>1023.5586666666666</v>
      </c>
      <c r="F1006" s="25">
        <v>0</v>
      </c>
      <c r="G1006" s="25">
        <v>0</v>
      </c>
      <c r="I1006" s="80"/>
      <c r="J1006" s="80"/>
      <c r="K1006" s="80"/>
    </row>
    <row r="1007" spans="1:11" hidden="1" x14ac:dyDescent="0.15">
      <c r="A1007" s="73">
        <v>46</v>
      </c>
      <c r="B1007" s="74"/>
      <c r="C1007" s="25">
        <f t="shared" ref="C1007:E1007" si="718">C933*$K$2</f>
        <v>1965.1659999999999</v>
      </c>
      <c r="D1007" s="25">
        <f t="shared" si="718"/>
        <v>1267.9053333333334</v>
      </c>
      <c r="E1007" s="25">
        <f t="shared" si="718"/>
        <v>1047.2</v>
      </c>
      <c r="F1007" s="25">
        <v>0</v>
      </c>
      <c r="G1007" s="25">
        <v>0</v>
      </c>
      <c r="I1007" s="80"/>
      <c r="J1007" s="80"/>
      <c r="K1007" s="80"/>
    </row>
    <row r="1008" spans="1:11" hidden="1" x14ac:dyDescent="0.15">
      <c r="A1008" s="73">
        <v>47</v>
      </c>
      <c r="B1008" s="74"/>
      <c r="C1008" s="25">
        <f t="shared" ref="C1008:E1008" si="719">C934*$K$2</f>
        <v>2010.5446666666667</v>
      </c>
      <c r="D1008" s="25">
        <f t="shared" si="719"/>
        <v>1297.1793333333335</v>
      </c>
      <c r="E1008" s="25">
        <f t="shared" si="719"/>
        <v>1071.4760000000001</v>
      </c>
      <c r="F1008" s="25">
        <v>0</v>
      </c>
      <c r="G1008" s="25">
        <v>0</v>
      </c>
      <c r="I1008" s="80"/>
      <c r="J1008" s="80"/>
      <c r="K1008" s="80"/>
    </row>
    <row r="1009" spans="1:11" hidden="1" x14ac:dyDescent="0.15">
      <c r="A1009" s="73">
        <v>48</v>
      </c>
      <c r="B1009" s="74"/>
      <c r="C1009" s="25">
        <f t="shared" ref="C1009:E1009" si="720">C935*$K$2</f>
        <v>2056.9546666666665</v>
      </c>
      <c r="D1009" s="25">
        <f t="shared" si="720"/>
        <v>1327.088</v>
      </c>
      <c r="E1009" s="25">
        <f t="shared" si="720"/>
        <v>1096.3073333333334</v>
      </c>
      <c r="F1009" s="25">
        <v>0</v>
      </c>
      <c r="G1009" s="25">
        <v>0</v>
      </c>
      <c r="I1009" s="80"/>
      <c r="J1009" s="80"/>
      <c r="K1009" s="80"/>
    </row>
    <row r="1010" spans="1:11" hidden="1" x14ac:dyDescent="0.15">
      <c r="A1010" s="73">
        <v>49</v>
      </c>
      <c r="B1010" s="74"/>
      <c r="C1010" s="25">
        <f t="shared" ref="C1010:E1010" si="721">C936*$K$2</f>
        <v>2104.3166666666666</v>
      </c>
      <c r="D1010" s="25">
        <f t="shared" si="721"/>
        <v>1357.5519999999999</v>
      </c>
      <c r="E1010" s="25">
        <f t="shared" si="721"/>
        <v>1121.6146666666666</v>
      </c>
      <c r="F1010" s="25">
        <v>0</v>
      </c>
      <c r="G1010" s="25">
        <v>0</v>
      </c>
      <c r="I1010" s="80"/>
      <c r="J1010" s="80"/>
      <c r="K1010" s="80"/>
    </row>
    <row r="1011" spans="1:11" hidden="1" x14ac:dyDescent="0.15">
      <c r="A1011" s="73">
        <v>50</v>
      </c>
      <c r="B1011" s="74"/>
      <c r="C1011" s="25">
        <f t="shared" ref="C1011:E1011" si="722">C937*$K$2</f>
        <v>2152.6306666666665</v>
      </c>
      <c r="D1011" s="25">
        <f t="shared" si="722"/>
        <v>1388.73</v>
      </c>
      <c r="E1011" s="25">
        <f t="shared" si="722"/>
        <v>1147.6360000000002</v>
      </c>
      <c r="F1011" s="25">
        <v>0</v>
      </c>
      <c r="G1011" s="25">
        <v>0</v>
      </c>
      <c r="I1011" s="80"/>
      <c r="J1011" s="80"/>
      <c r="K1011" s="80"/>
    </row>
    <row r="1012" spans="1:11" hidden="1" x14ac:dyDescent="0.15">
      <c r="A1012" s="73">
        <v>51</v>
      </c>
      <c r="B1012" s="74"/>
      <c r="C1012" s="25">
        <f t="shared" ref="C1012:E1012" si="723">C938*$K$2</f>
        <v>2201.8173333333334</v>
      </c>
      <c r="D1012" s="25">
        <f t="shared" si="723"/>
        <v>1420.4633333333334</v>
      </c>
      <c r="E1012" s="25">
        <f t="shared" si="723"/>
        <v>1173.9746666666667</v>
      </c>
      <c r="F1012" s="25">
        <v>0</v>
      </c>
      <c r="G1012" s="25">
        <v>0</v>
      </c>
      <c r="I1012" s="80"/>
      <c r="J1012" s="80"/>
      <c r="K1012" s="80"/>
    </row>
    <row r="1013" spans="1:11" hidden="1" x14ac:dyDescent="0.15">
      <c r="A1013" s="73">
        <v>52</v>
      </c>
      <c r="B1013" s="74"/>
      <c r="C1013" s="25">
        <f t="shared" ref="C1013:E1013" si="724">C939*$K$2</f>
        <v>2251.9560000000001</v>
      </c>
      <c r="D1013" s="25">
        <f t="shared" si="724"/>
        <v>1452.9106666666667</v>
      </c>
      <c r="E1013" s="25">
        <f t="shared" si="724"/>
        <v>1200.8686666666665</v>
      </c>
      <c r="F1013" s="25">
        <v>0</v>
      </c>
      <c r="G1013" s="25">
        <v>0</v>
      </c>
      <c r="I1013" s="80"/>
      <c r="J1013" s="80"/>
      <c r="K1013" s="80"/>
    </row>
    <row r="1014" spans="1:11" hidden="1" x14ac:dyDescent="0.15">
      <c r="A1014" s="73">
        <v>53</v>
      </c>
      <c r="B1014" s="74"/>
      <c r="C1014" s="25">
        <f t="shared" ref="C1014:E1014" si="725">C940*$K$2</f>
        <v>2303.2053333333333</v>
      </c>
      <c r="D1014" s="25">
        <f t="shared" si="725"/>
        <v>1485.9133333333334</v>
      </c>
      <c r="E1014" s="25">
        <f t="shared" si="725"/>
        <v>1228.3973333333333</v>
      </c>
      <c r="F1014" s="25">
        <v>0</v>
      </c>
      <c r="G1014" s="25">
        <v>0</v>
      </c>
      <c r="I1014" s="80"/>
      <c r="J1014" s="80"/>
      <c r="K1014" s="80"/>
    </row>
    <row r="1015" spans="1:11" hidden="1" x14ac:dyDescent="0.15">
      <c r="A1015" s="73">
        <v>54</v>
      </c>
      <c r="B1015" s="74"/>
      <c r="C1015" s="25">
        <f t="shared" ref="C1015:E1015" si="726">C941*$K$2</f>
        <v>2355.248</v>
      </c>
      <c r="D1015" s="25">
        <f t="shared" si="726"/>
        <v>1519.63</v>
      </c>
      <c r="E1015" s="25">
        <f t="shared" si="726"/>
        <v>1256.402</v>
      </c>
      <c r="F1015" s="25">
        <v>0</v>
      </c>
      <c r="G1015" s="25">
        <v>0</v>
      </c>
      <c r="I1015" s="80"/>
      <c r="J1015" s="80"/>
      <c r="K1015" s="80"/>
    </row>
    <row r="1016" spans="1:11" hidden="1" x14ac:dyDescent="0.15">
      <c r="A1016" s="73">
        <v>55</v>
      </c>
      <c r="B1016" s="74"/>
      <c r="C1016" s="25">
        <f t="shared" ref="C1016:E1016" si="727">C942*$K$2</f>
        <v>2408.3220000000001</v>
      </c>
      <c r="D1016" s="25">
        <f t="shared" si="727"/>
        <v>1553.7433333333333</v>
      </c>
      <c r="E1016" s="25">
        <f t="shared" si="727"/>
        <v>1285.0413333333333</v>
      </c>
      <c r="F1016" s="25">
        <v>0</v>
      </c>
      <c r="G1016" s="25">
        <v>0</v>
      </c>
      <c r="I1016" s="80"/>
      <c r="J1016" s="80"/>
      <c r="K1016" s="80"/>
    </row>
    <row r="1017" spans="1:11" hidden="1" x14ac:dyDescent="0.15">
      <c r="A1017" s="73">
        <v>56</v>
      </c>
      <c r="B1017" s="74"/>
      <c r="C1017" s="25">
        <f t="shared" ref="C1017:E1017" si="728">C943*$K$2</f>
        <v>2462.2686666666668</v>
      </c>
      <c r="D1017" s="25">
        <f t="shared" si="728"/>
        <v>1588.5706666666665</v>
      </c>
      <c r="E1017" s="25">
        <f t="shared" si="728"/>
        <v>1314.0773333333334</v>
      </c>
      <c r="F1017" s="25">
        <v>0</v>
      </c>
      <c r="G1017" s="25">
        <v>0</v>
      </c>
      <c r="I1017" s="80"/>
      <c r="J1017" s="80"/>
      <c r="K1017" s="80"/>
    </row>
    <row r="1018" spans="1:11" hidden="1" x14ac:dyDescent="0.15">
      <c r="A1018" s="73">
        <v>57</v>
      </c>
      <c r="B1018" s="74"/>
      <c r="C1018" s="25">
        <f t="shared" ref="C1018:E1018" si="729">C944*$K$2</f>
        <v>2517.326</v>
      </c>
      <c r="D1018" s="25">
        <f t="shared" si="729"/>
        <v>1624.0326666666665</v>
      </c>
      <c r="E1018" s="25">
        <f t="shared" si="729"/>
        <v>1343.6686666666667</v>
      </c>
      <c r="F1018" s="25">
        <v>0</v>
      </c>
      <c r="G1018" s="25">
        <v>0</v>
      </c>
      <c r="I1018" s="80"/>
      <c r="J1018" s="80"/>
      <c r="K1018" s="80"/>
    </row>
    <row r="1019" spans="1:11" hidden="1" x14ac:dyDescent="0.15">
      <c r="A1019" s="73">
        <v>58</v>
      </c>
      <c r="B1019" s="74"/>
      <c r="C1019" s="25">
        <f t="shared" ref="C1019:E1019" si="730">C945*$K$2</f>
        <v>2573.0973333333332</v>
      </c>
      <c r="D1019" s="25">
        <f t="shared" si="730"/>
        <v>1660.1293333333333</v>
      </c>
      <c r="E1019" s="25">
        <f t="shared" si="730"/>
        <v>1373.8153333333332</v>
      </c>
      <c r="F1019" s="25">
        <v>0</v>
      </c>
      <c r="G1019" s="25">
        <v>0</v>
      </c>
      <c r="I1019" s="80"/>
      <c r="J1019" s="80"/>
      <c r="K1019" s="80"/>
    </row>
    <row r="1020" spans="1:11" hidden="1" x14ac:dyDescent="0.15">
      <c r="A1020" s="73">
        <v>59</v>
      </c>
      <c r="B1020" s="74"/>
      <c r="C1020" s="25">
        <f t="shared" ref="C1020:E1020" si="731">C946*$K$2</f>
        <v>2629.9793333333332</v>
      </c>
      <c r="D1020" s="25">
        <f t="shared" si="731"/>
        <v>1696.7020000000002</v>
      </c>
      <c r="E1020" s="25">
        <f t="shared" si="731"/>
        <v>1404.6760000000002</v>
      </c>
      <c r="F1020" s="25">
        <v>0</v>
      </c>
      <c r="G1020" s="25">
        <v>0</v>
      </c>
      <c r="I1020" s="80"/>
      <c r="J1020" s="80"/>
      <c r="K1020" s="80"/>
    </row>
    <row r="1021" spans="1:11" hidden="1" x14ac:dyDescent="0.15">
      <c r="A1021" s="73">
        <v>60</v>
      </c>
      <c r="B1021" s="74"/>
      <c r="C1021" s="25">
        <f t="shared" ref="C1021:E1021" si="732">C947*$K$2</f>
        <v>2687.7339999999999</v>
      </c>
      <c r="D1021" s="25">
        <f t="shared" si="732"/>
        <v>1734.068</v>
      </c>
      <c r="E1021" s="25">
        <f t="shared" si="732"/>
        <v>1435.7746666666667</v>
      </c>
      <c r="F1021" s="25">
        <v>0</v>
      </c>
      <c r="G1021" s="25">
        <v>0</v>
      </c>
      <c r="I1021" s="80"/>
      <c r="J1021" s="80"/>
      <c r="K1021" s="80"/>
    </row>
    <row r="1022" spans="1:11" hidden="1" x14ac:dyDescent="0.15">
      <c r="A1022" s="73">
        <v>61</v>
      </c>
      <c r="B1022" s="74"/>
      <c r="C1022" s="25">
        <f t="shared" ref="C1022:E1022" si="733">C948*$K$2</f>
        <v>2991.1046666666666</v>
      </c>
      <c r="D1022" s="25">
        <f t="shared" si="733"/>
        <v>1929.6246666666666</v>
      </c>
      <c r="E1022" s="25">
        <f t="shared" si="733"/>
        <v>1600.0739999999998</v>
      </c>
      <c r="F1022" s="25">
        <v>0</v>
      </c>
      <c r="G1022" s="25">
        <v>0</v>
      </c>
      <c r="I1022" s="80"/>
      <c r="J1022" s="80"/>
      <c r="K1022" s="80"/>
    </row>
    <row r="1023" spans="1:11" hidden="1" x14ac:dyDescent="0.15">
      <c r="A1023" s="73">
        <v>62</v>
      </c>
      <c r="B1023" s="74"/>
      <c r="C1023" s="25">
        <f t="shared" ref="C1023:E1023" si="734">C949*$K$2</f>
        <v>3317.9579999999996</v>
      </c>
      <c r="D1023" s="25">
        <f t="shared" si="734"/>
        <v>2140.7306666666664</v>
      </c>
      <c r="E1023" s="25">
        <f t="shared" si="734"/>
        <v>1777.7806666666665</v>
      </c>
      <c r="F1023" s="25">
        <v>0</v>
      </c>
      <c r="G1023" s="25">
        <v>0</v>
      </c>
      <c r="I1023" s="80"/>
      <c r="J1023" s="80"/>
      <c r="K1023" s="80"/>
    </row>
    <row r="1024" spans="1:11" hidden="1" x14ac:dyDescent="0.15">
      <c r="A1024" s="73">
        <v>63</v>
      </c>
      <c r="B1024" s="74"/>
      <c r="C1024" s="25">
        <f t="shared" ref="C1024:E1024" si="735">C950*$K$2</f>
        <v>3668.8493333333336</v>
      </c>
      <c r="D1024" s="25">
        <f t="shared" si="735"/>
        <v>2366.9893333333334</v>
      </c>
      <c r="E1024" s="25">
        <f t="shared" si="735"/>
        <v>1968.8153333333335</v>
      </c>
      <c r="F1024" s="25">
        <v>0</v>
      </c>
      <c r="G1024" s="25">
        <v>0</v>
      </c>
      <c r="I1024" s="80"/>
      <c r="J1024" s="80"/>
      <c r="K1024" s="80"/>
    </row>
    <row r="1025" spans="1:11" hidden="1" x14ac:dyDescent="0.15">
      <c r="A1025" s="73">
        <v>64</v>
      </c>
      <c r="B1025" s="74"/>
      <c r="C1025" s="25">
        <f t="shared" ref="C1025:E1025" si="736">C951*$K$2</f>
        <v>4043.4613333333332</v>
      </c>
      <c r="D1025" s="25">
        <f t="shared" si="736"/>
        <v>2608.7973333333334</v>
      </c>
      <c r="E1025" s="25">
        <f t="shared" si="736"/>
        <v>2173.3366666666666</v>
      </c>
      <c r="F1025" s="25">
        <v>0</v>
      </c>
      <c r="G1025" s="25">
        <v>0</v>
      </c>
      <c r="I1025" s="80"/>
      <c r="J1025" s="80"/>
      <c r="K1025" s="80"/>
    </row>
    <row r="1026" spans="1:11" hidden="1" x14ac:dyDescent="0.15">
      <c r="A1026" s="73">
        <v>65</v>
      </c>
      <c r="B1026" s="74"/>
      <c r="C1026" s="25">
        <f t="shared" ref="C1026:E1026" si="737">C952*$K$2</f>
        <v>4442.0320000000002</v>
      </c>
      <c r="D1026" s="25">
        <f t="shared" si="737"/>
        <v>2865.6786666666667</v>
      </c>
      <c r="E1026" s="25">
        <f t="shared" si="737"/>
        <v>2391.2653333333337</v>
      </c>
      <c r="F1026" s="25">
        <v>0</v>
      </c>
      <c r="G1026" s="25">
        <v>0</v>
      </c>
      <c r="I1026" s="80"/>
      <c r="J1026" s="80"/>
      <c r="K1026" s="80"/>
    </row>
    <row r="1027" spans="1:11" hidden="1" x14ac:dyDescent="0.15">
      <c r="A1027" s="73">
        <v>66</v>
      </c>
      <c r="B1027" s="74"/>
      <c r="C1027" s="25">
        <f t="shared" ref="C1027:E1027" si="738">C953*$K$2</f>
        <v>4864.2440000000006</v>
      </c>
      <c r="D1027" s="25">
        <f t="shared" si="738"/>
        <v>3138.2679999999996</v>
      </c>
      <c r="E1027" s="25">
        <f t="shared" si="738"/>
        <v>2622.6013333333335</v>
      </c>
      <c r="F1027" s="25">
        <v>0</v>
      </c>
      <c r="G1027" s="25">
        <v>0</v>
      </c>
      <c r="I1027" s="80"/>
      <c r="J1027" s="80"/>
      <c r="K1027" s="80"/>
    </row>
    <row r="1028" spans="1:11" hidden="1" x14ac:dyDescent="0.15">
      <c r="A1028" s="73">
        <v>67</v>
      </c>
      <c r="B1028" s="74"/>
      <c r="C1028" s="25">
        <f t="shared" ref="C1028:E1028" si="739">C954*$K$2</f>
        <v>5310.1766666666672</v>
      </c>
      <c r="D1028" s="25">
        <f t="shared" si="739"/>
        <v>3426.01</v>
      </c>
      <c r="E1028" s="25">
        <f t="shared" si="739"/>
        <v>2867.2653333333337</v>
      </c>
      <c r="F1028" s="25">
        <v>0</v>
      </c>
      <c r="G1028" s="25">
        <v>0</v>
      </c>
      <c r="I1028" s="80"/>
      <c r="J1028" s="80"/>
      <c r="K1028" s="80"/>
    </row>
    <row r="1029" spans="1:11" hidden="1" x14ac:dyDescent="0.15">
      <c r="A1029" s="73">
        <v>68</v>
      </c>
      <c r="B1029" s="74"/>
      <c r="C1029" s="25">
        <f t="shared" ref="C1029:E1029" si="740">C955*$K$2</f>
        <v>5779.9886666666671</v>
      </c>
      <c r="D1029" s="25">
        <f t="shared" si="740"/>
        <v>3729.0633333333335</v>
      </c>
      <c r="E1029" s="25">
        <f t="shared" si="740"/>
        <v>3125.4160000000002</v>
      </c>
      <c r="F1029" s="25">
        <v>0</v>
      </c>
      <c r="G1029" s="25">
        <v>0</v>
      </c>
      <c r="I1029" s="80"/>
      <c r="J1029" s="80"/>
      <c r="K1029" s="80"/>
    </row>
    <row r="1030" spans="1:11" hidden="1" x14ac:dyDescent="0.15">
      <c r="A1030" s="73">
        <v>69</v>
      </c>
      <c r="B1030" s="74"/>
      <c r="C1030" s="25">
        <f t="shared" ref="C1030:E1030" si="741">C956*$K$2</f>
        <v>6273.521333333334</v>
      </c>
      <c r="D1030" s="25">
        <f t="shared" si="741"/>
        <v>4047.4279999999999</v>
      </c>
      <c r="E1030" s="25">
        <f t="shared" si="741"/>
        <v>3396.9740000000002</v>
      </c>
      <c r="F1030" s="25">
        <v>0</v>
      </c>
      <c r="G1030" s="25">
        <v>0</v>
      </c>
      <c r="I1030" s="80"/>
      <c r="J1030" s="80"/>
      <c r="K1030" s="80"/>
    </row>
    <row r="1031" spans="1:11" hidden="1" x14ac:dyDescent="0.15">
      <c r="A1031" s="73">
        <v>70</v>
      </c>
      <c r="B1031" s="74"/>
      <c r="C1031" s="25">
        <f t="shared" ref="C1031:E1031" si="742">C957*$K$2</f>
        <v>6790.9333333333334</v>
      </c>
      <c r="D1031" s="25">
        <f t="shared" si="742"/>
        <v>4381.1833333333334</v>
      </c>
      <c r="E1031" s="25">
        <f t="shared" si="742"/>
        <v>3682.0186666666664</v>
      </c>
      <c r="F1031" s="25">
        <v>0</v>
      </c>
      <c r="G1031" s="25">
        <v>0</v>
      </c>
      <c r="I1031" s="80"/>
      <c r="J1031" s="80"/>
      <c r="K1031" s="80"/>
    </row>
    <row r="1032" spans="1:11" hidden="1" x14ac:dyDescent="0.15">
      <c r="A1032" s="73">
        <v>71</v>
      </c>
      <c r="B1032" s="74"/>
      <c r="C1032" s="25">
        <f t="shared" ref="C1032:E1032" si="743">C958*$K$2</f>
        <v>7332.1453333333338</v>
      </c>
      <c r="D1032" s="25">
        <f t="shared" si="743"/>
        <v>4730.4879999999994</v>
      </c>
      <c r="E1032" s="25">
        <f t="shared" si="743"/>
        <v>3980.3119999999999</v>
      </c>
      <c r="F1032" s="25">
        <v>0</v>
      </c>
      <c r="G1032" s="25">
        <v>0</v>
      </c>
      <c r="I1032" s="80"/>
      <c r="J1032" s="80"/>
      <c r="K1032" s="80"/>
    </row>
    <row r="1033" spans="1:11" hidden="1" x14ac:dyDescent="0.15">
      <c r="A1033" s="73">
        <v>72</v>
      </c>
      <c r="B1033" s="74"/>
      <c r="C1033" s="25">
        <f t="shared" ref="C1033:E1033" si="744">C959*$K$2</f>
        <v>7897.1573333333336</v>
      </c>
      <c r="D1033" s="25">
        <f t="shared" si="744"/>
        <v>5095.0246666666662</v>
      </c>
      <c r="E1033" s="25">
        <f t="shared" si="744"/>
        <v>4292.0919999999996</v>
      </c>
      <c r="F1033" s="25">
        <v>0</v>
      </c>
      <c r="G1033" s="25">
        <v>0</v>
      </c>
      <c r="I1033" s="80"/>
      <c r="J1033" s="80"/>
      <c r="K1033" s="80"/>
    </row>
    <row r="1034" spans="1:11" hidden="1" x14ac:dyDescent="0.15">
      <c r="A1034" s="73">
        <v>73</v>
      </c>
      <c r="B1034" s="74"/>
      <c r="C1034" s="25">
        <f t="shared" ref="C1034:E1034" si="745">C960*$K$2</f>
        <v>8485.8106666666663</v>
      </c>
      <c r="D1034" s="25">
        <f t="shared" si="745"/>
        <v>5474.8726666666671</v>
      </c>
      <c r="E1034" s="25">
        <f t="shared" si="745"/>
        <v>4617.4380000000001</v>
      </c>
      <c r="F1034" s="25">
        <v>0</v>
      </c>
      <c r="G1034" s="25">
        <v>0</v>
      </c>
      <c r="I1034" s="80"/>
      <c r="J1034" s="80"/>
      <c r="K1034" s="80"/>
    </row>
    <row r="1035" spans="1:11" hidden="1" x14ac:dyDescent="0.15">
      <c r="A1035" s="73">
        <v>74</v>
      </c>
      <c r="B1035" s="74"/>
      <c r="C1035" s="25">
        <f t="shared" ref="C1035:E1035" si="746">C961*$K$2</f>
        <v>9098.4226666666655</v>
      </c>
      <c r="D1035" s="25">
        <f t="shared" si="746"/>
        <v>5870.0320000000002</v>
      </c>
      <c r="E1035" s="25">
        <f t="shared" si="746"/>
        <v>4956.032666666667</v>
      </c>
      <c r="F1035" s="25">
        <v>0</v>
      </c>
      <c r="G1035" s="25">
        <v>0</v>
      </c>
      <c r="I1035" s="80"/>
      <c r="J1035" s="80"/>
      <c r="K1035" s="80"/>
    </row>
    <row r="1036" spans="1:11" hidden="1" x14ac:dyDescent="0.15">
      <c r="A1036" s="73">
        <v>75</v>
      </c>
      <c r="B1036" s="74"/>
      <c r="C1036" s="25">
        <f t="shared" ref="C1036:E1036" si="747">C962*$K$2</f>
        <v>9734.7553333333326</v>
      </c>
      <c r="D1036" s="25">
        <f t="shared" si="747"/>
        <v>6280.5820000000003</v>
      </c>
      <c r="E1036" s="25">
        <f t="shared" si="747"/>
        <v>5308.0346666666665</v>
      </c>
      <c r="F1036" s="25">
        <v>0</v>
      </c>
      <c r="G1036" s="25">
        <v>0</v>
      </c>
      <c r="I1036" s="80"/>
      <c r="J1036" s="80"/>
      <c r="K1036" s="80"/>
    </row>
    <row r="1037" spans="1:11" hidden="1" x14ac:dyDescent="0.15">
      <c r="A1037" s="73">
        <v>76</v>
      </c>
      <c r="B1037" s="74"/>
      <c r="C1037" s="25">
        <f t="shared" ref="C1037:E1037" si="748">C963*$K$2</f>
        <v>9734.7553333333326</v>
      </c>
      <c r="D1037" s="25">
        <f t="shared" si="748"/>
        <v>6280.5820000000003</v>
      </c>
      <c r="E1037" s="25">
        <f t="shared" si="748"/>
        <v>5308.0346666666665</v>
      </c>
      <c r="F1037" s="25">
        <v>0</v>
      </c>
      <c r="G1037" s="25">
        <v>0</v>
      </c>
      <c r="I1037" s="80"/>
      <c r="J1037" s="80"/>
      <c r="K1037" s="80"/>
    </row>
    <row r="1038" spans="1:11" hidden="1" x14ac:dyDescent="0.15">
      <c r="A1038" s="73">
        <v>77</v>
      </c>
      <c r="B1038" s="74"/>
      <c r="C1038" s="25">
        <f t="shared" ref="C1038:E1038" si="749">C964*$K$2</f>
        <v>9734.7553333333326</v>
      </c>
      <c r="D1038" s="25">
        <f t="shared" si="749"/>
        <v>6280.5820000000003</v>
      </c>
      <c r="E1038" s="25">
        <f t="shared" si="749"/>
        <v>5308.0346666666665</v>
      </c>
      <c r="F1038" s="25">
        <v>0</v>
      </c>
      <c r="G1038" s="25">
        <v>0</v>
      </c>
      <c r="I1038" s="80"/>
      <c r="J1038" s="80"/>
      <c r="K1038" s="80"/>
    </row>
    <row r="1039" spans="1:11" hidden="1" x14ac:dyDescent="0.15">
      <c r="A1039" s="73">
        <v>78</v>
      </c>
      <c r="B1039" s="74"/>
      <c r="C1039" s="25">
        <f t="shared" ref="C1039:E1039" si="750">C965*$K$2</f>
        <v>9734.7553333333326</v>
      </c>
      <c r="D1039" s="25">
        <f t="shared" si="750"/>
        <v>6280.5820000000003</v>
      </c>
      <c r="E1039" s="25">
        <f t="shared" si="750"/>
        <v>5308.0346666666665</v>
      </c>
      <c r="F1039" s="25">
        <v>0</v>
      </c>
      <c r="G1039" s="25">
        <v>0</v>
      </c>
      <c r="I1039" s="80"/>
      <c r="J1039" s="80"/>
      <c r="K1039" s="80"/>
    </row>
    <row r="1040" spans="1:11" hidden="1" x14ac:dyDescent="0.15">
      <c r="A1040" s="73">
        <v>79</v>
      </c>
      <c r="B1040" s="74"/>
      <c r="C1040" s="25">
        <f t="shared" ref="C1040:E1040" si="751">C966*$K$2</f>
        <v>9734.7553333333326</v>
      </c>
      <c r="D1040" s="25">
        <f t="shared" si="751"/>
        <v>6280.5820000000003</v>
      </c>
      <c r="E1040" s="25">
        <f t="shared" si="751"/>
        <v>5308.0346666666665</v>
      </c>
      <c r="F1040" s="25">
        <v>0</v>
      </c>
      <c r="G1040" s="25">
        <v>0</v>
      </c>
      <c r="I1040" s="80"/>
      <c r="J1040" s="80"/>
      <c r="K1040" s="80"/>
    </row>
    <row r="1041" spans="1:11" hidden="1" x14ac:dyDescent="0.15">
      <c r="A1041" s="73">
        <v>80</v>
      </c>
      <c r="B1041" s="74"/>
      <c r="C1041" s="25">
        <f t="shared" ref="C1041:E1041" si="752">C967*$K$2</f>
        <v>9734.7553333333326</v>
      </c>
      <c r="D1041" s="25">
        <f t="shared" si="752"/>
        <v>6280.5820000000003</v>
      </c>
      <c r="E1041" s="25">
        <f t="shared" si="752"/>
        <v>5308.0346666666665</v>
      </c>
      <c r="F1041" s="25"/>
      <c r="G1041" s="25"/>
      <c r="I1041" s="80"/>
      <c r="J1041" s="80"/>
      <c r="K1041" s="80"/>
    </row>
    <row r="1042" spans="1:11" hidden="1" x14ac:dyDescent="0.15">
      <c r="A1042" s="73">
        <v>81</v>
      </c>
      <c r="B1042" s="74"/>
      <c r="C1042" s="25">
        <f t="shared" ref="C1042:E1042" si="753">C968*$K$2</f>
        <v>9734.7553333333326</v>
      </c>
      <c r="D1042" s="25">
        <f t="shared" si="753"/>
        <v>6280.5820000000003</v>
      </c>
      <c r="E1042" s="25">
        <f t="shared" si="753"/>
        <v>5308.0346666666665</v>
      </c>
      <c r="F1042" s="25"/>
      <c r="G1042" s="25"/>
      <c r="I1042" s="80"/>
      <c r="J1042" s="80"/>
      <c r="K1042" s="80"/>
    </row>
    <row r="1043" spans="1:11" hidden="1" x14ac:dyDescent="0.15">
      <c r="A1043" s="73">
        <v>82</v>
      </c>
      <c r="B1043" s="74"/>
      <c r="C1043" s="25">
        <f t="shared" ref="C1043:E1043" si="754">C969*$K$2</f>
        <v>9734.7553333333326</v>
      </c>
      <c r="D1043" s="25">
        <f t="shared" si="754"/>
        <v>6280.5820000000003</v>
      </c>
      <c r="E1043" s="25">
        <f t="shared" si="754"/>
        <v>5308.0346666666665</v>
      </c>
      <c r="F1043" s="25"/>
      <c r="G1043" s="25"/>
      <c r="I1043" s="80"/>
      <c r="J1043" s="80"/>
      <c r="K1043" s="80"/>
    </row>
    <row r="1044" spans="1:11" hidden="1" x14ac:dyDescent="0.15">
      <c r="A1044" s="73">
        <v>83</v>
      </c>
      <c r="B1044" s="74"/>
      <c r="C1044" s="25">
        <f t="shared" ref="C1044:E1044" si="755">C970*$K$2</f>
        <v>9734.7553333333326</v>
      </c>
      <c r="D1044" s="25">
        <f t="shared" si="755"/>
        <v>6280.5820000000003</v>
      </c>
      <c r="E1044" s="25">
        <f t="shared" si="755"/>
        <v>5308.0346666666665</v>
      </c>
      <c r="F1044" s="25"/>
      <c r="G1044" s="25"/>
      <c r="I1044" s="80"/>
      <c r="J1044" s="80"/>
      <c r="K1044" s="80"/>
    </row>
    <row r="1045" spans="1:11" hidden="1" x14ac:dyDescent="0.15">
      <c r="A1045" s="73">
        <v>84</v>
      </c>
      <c r="B1045" s="74" t="s">
        <v>3</v>
      </c>
      <c r="C1045" s="25">
        <f t="shared" ref="C1045:E1045" si="756">C971*$K$2</f>
        <v>9734.7553333333326</v>
      </c>
      <c r="D1045" s="25">
        <f t="shared" si="756"/>
        <v>6280.5820000000003</v>
      </c>
      <c r="E1045" s="25">
        <f t="shared" si="756"/>
        <v>5308.0346666666665</v>
      </c>
      <c r="F1045" s="25">
        <v>0</v>
      </c>
      <c r="G1045" s="25">
        <v>0</v>
      </c>
      <c r="I1045" s="80"/>
      <c r="J1045" s="80"/>
      <c r="K1045" s="80"/>
    </row>
    <row r="1046" spans="1:11" hidden="1" x14ac:dyDescent="0.15">
      <c r="A1046" s="73">
        <v>1</v>
      </c>
      <c r="B1046" s="74" t="s">
        <v>4</v>
      </c>
      <c r="C1046" s="25">
        <f t="shared" ref="C1046:E1046" si="757">C972*$K$2</f>
        <v>503.13200000000001</v>
      </c>
      <c r="D1046" s="25">
        <f t="shared" si="757"/>
        <v>324.7113333333333</v>
      </c>
      <c r="E1046" s="25">
        <f t="shared" si="757"/>
        <v>272.11333333333334</v>
      </c>
      <c r="F1046" s="25">
        <v>0</v>
      </c>
      <c r="G1046" s="25">
        <v>0</v>
      </c>
      <c r="I1046" s="80"/>
      <c r="J1046" s="80"/>
      <c r="K1046" s="80"/>
    </row>
    <row r="1047" spans="1:11" hidden="1" x14ac:dyDescent="0.15">
      <c r="A1047" s="73">
        <v>2</v>
      </c>
      <c r="B1047" s="74" t="s">
        <v>1</v>
      </c>
      <c r="C1047" s="25">
        <f t="shared" ref="C1047:E1047" si="758">C973*$K$2</f>
        <v>855.53066666666666</v>
      </c>
      <c r="D1047" s="25">
        <f t="shared" si="758"/>
        <v>551.92200000000003</v>
      </c>
      <c r="E1047" s="25">
        <f t="shared" si="758"/>
        <v>462.43399999999997</v>
      </c>
      <c r="F1047" s="25">
        <v>0</v>
      </c>
      <c r="G1047" s="25">
        <v>0</v>
      </c>
      <c r="I1047" s="80"/>
      <c r="J1047" s="80"/>
      <c r="K1047" s="80"/>
    </row>
    <row r="1048" spans="1:11" hidden="1" x14ac:dyDescent="0.15">
      <c r="A1048" s="73">
        <v>3</v>
      </c>
      <c r="B1048" s="74" t="s">
        <v>5</v>
      </c>
      <c r="C1048" s="25">
        <f t="shared" ref="C1048:E1048" si="759">C974*$K$2</f>
        <v>1207.5326666666667</v>
      </c>
      <c r="D1048" s="25">
        <f t="shared" si="759"/>
        <v>779.21199999999999</v>
      </c>
      <c r="E1048" s="25">
        <f t="shared" si="759"/>
        <v>652.91333333333341</v>
      </c>
      <c r="F1048" s="25">
        <v>0</v>
      </c>
      <c r="G1048" s="25">
        <v>0</v>
      </c>
      <c r="I1048" s="80"/>
      <c r="J1048" s="80"/>
      <c r="K1048" s="80"/>
    </row>
    <row r="1049" spans="1:11" ht="14" hidden="1" thickBot="1" x14ac:dyDescent="0.2"/>
    <row r="1050" spans="1:11" ht="18" hidden="1" x14ac:dyDescent="0.2">
      <c r="A1050" s="226" t="s">
        <v>27</v>
      </c>
      <c r="B1050" s="227"/>
      <c r="C1050" s="227"/>
      <c r="D1050" s="227"/>
      <c r="E1050" s="227"/>
      <c r="F1050" s="227"/>
      <c r="G1050" s="228"/>
    </row>
    <row r="1051" spans="1:11" ht="18" hidden="1" x14ac:dyDescent="0.2">
      <c r="A1051" s="220" t="s">
        <v>12</v>
      </c>
      <c r="B1051" s="221"/>
      <c r="C1051" s="221"/>
      <c r="D1051" s="221"/>
      <c r="E1051" s="221"/>
      <c r="F1051" s="221"/>
      <c r="G1051" s="222"/>
    </row>
    <row r="1052" spans="1:11" hidden="1" x14ac:dyDescent="0.15">
      <c r="A1052" s="223" t="s">
        <v>0</v>
      </c>
      <c r="B1052" s="224"/>
      <c r="C1052" s="224"/>
      <c r="D1052" s="224"/>
      <c r="E1052" s="224"/>
      <c r="F1052" s="224"/>
      <c r="G1052" s="225"/>
    </row>
    <row r="1053" spans="1:11" hidden="1" x14ac:dyDescent="0.15">
      <c r="A1053" s="32" t="s">
        <v>2</v>
      </c>
      <c r="B1053" s="33" t="s">
        <v>2</v>
      </c>
      <c r="C1053" s="52">
        <v>0</v>
      </c>
      <c r="D1053" s="52">
        <v>1000</v>
      </c>
      <c r="E1053" s="52">
        <v>2000</v>
      </c>
      <c r="F1053" s="75"/>
      <c r="G1053" s="76"/>
    </row>
    <row r="1054" spans="1:11" ht="14" hidden="1" x14ac:dyDescent="0.15">
      <c r="A1054" s="32">
        <v>18</v>
      </c>
      <c r="B1054" s="33"/>
      <c r="C1054" s="82">
        <f>C905*$K$3</f>
        <v>3294.4725000000003</v>
      </c>
      <c r="D1054" s="82">
        <f t="shared" ref="D1054:E1054" si="760">D905*$K$3</f>
        <v>2125.7224999999999</v>
      </c>
      <c r="E1054" s="82">
        <f t="shared" si="760"/>
        <v>1781.4087500000001</v>
      </c>
      <c r="F1054" s="82">
        <f t="shared" ref="F1054" si="761">F905*$K$4</f>
        <v>0</v>
      </c>
      <c r="G1054" s="82">
        <v>0</v>
      </c>
      <c r="I1054" s="80"/>
      <c r="J1054" s="80"/>
      <c r="K1054" s="80"/>
    </row>
    <row r="1055" spans="1:11" ht="14" hidden="1" x14ac:dyDescent="0.15">
      <c r="A1055" s="32">
        <v>19</v>
      </c>
      <c r="B1055" s="33"/>
      <c r="C1055" s="82">
        <f t="shared" ref="C1055:E1055" si="762">C906*$K$3</f>
        <v>3337.9500000000003</v>
      </c>
      <c r="D1055" s="82">
        <f t="shared" si="762"/>
        <v>2153.7725</v>
      </c>
      <c r="E1055" s="82">
        <f t="shared" si="762"/>
        <v>1802.44625</v>
      </c>
      <c r="F1055" s="82">
        <f t="shared" ref="F1055" si="763">F906*$K$4</f>
        <v>0</v>
      </c>
      <c r="G1055" s="82">
        <v>0</v>
      </c>
      <c r="I1055" s="80"/>
      <c r="J1055" s="80"/>
      <c r="K1055" s="80"/>
    </row>
    <row r="1056" spans="1:11" ht="14" hidden="1" x14ac:dyDescent="0.15">
      <c r="A1056" s="32">
        <v>20</v>
      </c>
      <c r="B1056" s="33"/>
      <c r="C1056" s="82">
        <f t="shared" ref="C1056:E1056" si="764">C907*$K$3</f>
        <v>3382.5962500000005</v>
      </c>
      <c r="D1056" s="82">
        <f t="shared" si="764"/>
        <v>2182.29</v>
      </c>
      <c r="E1056" s="82">
        <f t="shared" si="764"/>
        <v>1825.1200000000001</v>
      </c>
      <c r="F1056" s="82">
        <f t="shared" ref="F1056" si="765">F907*$K$4</f>
        <v>0</v>
      </c>
      <c r="G1056" s="82">
        <v>0</v>
      </c>
      <c r="I1056" s="80"/>
      <c r="J1056" s="80"/>
      <c r="K1056" s="80"/>
    </row>
    <row r="1057" spans="1:11" ht="14" hidden="1" x14ac:dyDescent="0.15">
      <c r="A1057" s="32">
        <v>21</v>
      </c>
      <c r="B1057" s="33"/>
      <c r="C1057" s="82">
        <f t="shared" ref="C1057:E1057" si="766">C908*$K$3</f>
        <v>3428.645</v>
      </c>
      <c r="D1057" s="82">
        <f t="shared" si="766"/>
        <v>2212.21</v>
      </c>
      <c r="E1057" s="82">
        <f t="shared" si="766"/>
        <v>1848.4950000000001</v>
      </c>
      <c r="F1057" s="82">
        <f t="shared" ref="F1057" si="767">F908*$K$4</f>
        <v>0</v>
      </c>
      <c r="G1057" s="82">
        <v>0</v>
      </c>
      <c r="I1057" s="80"/>
      <c r="J1057" s="80"/>
      <c r="K1057" s="80"/>
    </row>
    <row r="1058" spans="1:11" ht="14" hidden="1" x14ac:dyDescent="0.15">
      <c r="A1058" s="32">
        <v>22</v>
      </c>
      <c r="B1058" s="33"/>
      <c r="C1058" s="82">
        <f t="shared" ref="C1058:E1058" si="768">C909*$K$3</f>
        <v>3476.0962500000005</v>
      </c>
      <c r="D1058" s="82">
        <f t="shared" si="768"/>
        <v>2242.8312500000002</v>
      </c>
      <c r="E1058" s="82">
        <f t="shared" si="768"/>
        <v>1872.3375000000001</v>
      </c>
      <c r="F1058" s="82">
        <f t="shared" ref="F1058" si="769">F909*$K$4</f>
        <v>0</v>
      </c>
      <c r="G1058" s="82">
        <v>0</v>
      </c>
      <c r="I1058" s="80"/>
      <c r="J1058" s="80"/>
      <c r="K1058" s="80"/>
    </row>
    <row r="1059" spans="1:11" ht="14" hidden="1" x14ac:dyDescent="0.15">
      <c r="A1059" s="32">
        <v>23</v>
      </c>
      <c r="B1059" s="33"/>
      <c r="C1059" s="82">
        <f t="shared" ref="C1059:E1059" si="770">C910*$K$3</f>
        <v>3525.1837500000006</v>
      </c>
      <c r="D1059" s="82">
        <f t="shared" si="770"/>
        <v>2274.1537499999999</v>
      </c>
      <c r="E1059" s="82">
        <f t="shared" si="770"/>
        <v>1897.115</v>
      </c>
      <c r="F1059" s="82">
        <f t="shared" ref="F1059" si="771">F910*$K$4</f>
        <v>0</v>
      </c>
      <c r="G1059" s="82">
        <v>0</v>
      </c>
      <c r="I1059" s="80"/>
      <c r="J1059" s="80"/>
      <c r="K1059" s="80"/>
    </row>
    <row r="1060" spans="1:11" ht="14" hidden="1" x14ac:dyDescent="0.15">
      <c r="A1060" s="32">
        <v>24</v>
      </c>
      <c r="B1060" s="33"/>
      <c r="C1060" s="82">
        <f t="shared" ref="C1060:E1060" si="772">C911*$K$3</f>
        <v>3575.4400000000005</v>
      </c>
      <c r="D1060" s="82">
        <f t="shared" si="772"/>
        <v>2306.8787500000003</v>
      </c>
      <c r="E1060" s="82">
        <f t="shared" si="772"/>
        <v>1923.0612500000002</v>
      </c>
      <c r="F1060" s="82">
        <f t="shared" ref="F1060" si="773">F911*$K$4</f>
        <v>0</v>
      </c>
      <c r="G1060" s="82">
        <v>0</v>
      </c>
      <c r="I1060" s="80"/>
      <c r="J1060" s="80"/>
      <c r="K1060" s="80"/>
    </row>
    <row r="1061" spans="1:11" ht="14" hidden="1" x14ac:dyDescent="0.15">
      <c r="A1061" s="32">
        <v>25</v>
      </c>
      <c r="B1061" s="33"/>
      <c r="C1061" s="82">
        <f t="shared" ref="C1061:E1061" si="774">C912*$K$3</f>
        <v>3627.3325</v>
      </c>
      <c r="D1061" s="82">
        <f t="shared" si="774"/>
        <v>2340.3049999999998</v>
      </c>
      <c r="E1061" s="82">
        <f t="shared" si="774"/>
        <v>1949.0075000000002</v>
      </c>
      <c r="F1061" s="82">
        <f t="shared" ref="F1061" si="775">F912*$K$4</f>
        <v>0</v>
      </c>
      <c r="G1061" s="82">
        <v>0</v>
      </c>
      <c r="I1061" s="80"/>
      <c r="J1061" s="80"/>
      <c r="K1061" s="80"/>
    </row>
    <row r="1062" spans="1:11" ht="14" hidden="1" x14ac:dyDescent="0.15">
      <c r="A1062" s="32">
        <v>26</v>
      </c>
      <c r="B1062" s="33"/>
      <c r="C1062" s="82">
        <f t="shared" ref="C1062:E1062" si="776">C913*$K$3</f>
        <v>3702.1325000000002</v>
      </c>
      <c r="D1062" s="82">
        <f t="shared" si="776"/>
        <v>2388.9250000000002</v>
      </c>
      <c r="E1062" s="82">
        <f t="shared" si="776"/>
        <v>1987.3425000000002</v>
      </c>
      <c r="F1062" s="82">
        <f t="shared" ref="F1062" si="777">F913*$K$4</f>
        <v>0</v>
      </c>
      <c r="G1062" s="82">
        <v>0</v>
      </c>
      <c r="I1062" s="80"/>
      <c r="J1062" s="80"/>
      <c r="K1062" s="80"/>
    </row>
    <row r="1063" spans="1:11" ht="14" hidden="1" x14ac:dyDescent="0.15">
      <c r="A1063" s="32">
        <v>27</v>
      </c>
      <c r="B1063" s="33"/>
      <c r="C1063" s="82">
        <f t="shared" ref="C1063:E1063" si="778">C914*$K$3</f>
        <v>3780.2049999999999</v>
      </c>
      <c r="D1063" s="82">
        <f t="shared" si="778"/>
        <v>2438.9475000000002</v>
      </c>
      <c r="E1063" s="82">
        <f t="shared" si="778"/>
        <v>2027.3137500000003</v>
      </c>
      <c r="F1063" s="82">
        <f t="shared" ref="F1063" si="779">F914*$K$4</f>
        <v>0</v>
      </c>
      <c r="G1063" s="82">
        <v>0</v>
      </c>
      <c r="I1063" s="80"/>
      <c r="J1063" s="80"/>
      <c r="K1063" s="80"/>
    </row>
    <row r="1064" spans="1:11" ht="14" hidden="1" x14ac:dyDescent="0.15">
      <c r="A1064" s="32">
        <v>28</v>
      </c>
      <c r="B1064" s="33"/>
      <c r="C1064" s="82">
        <f t="shared" ref="C1064:E1064" si="780">C915*$K$3</f>
        <v>3860.8487500000001</v>
      </c>
      <c r="D1064" s="82">
        <f t="shared" si="780"/>
        <v>2491.3074999999999</v>
      </c>
      <c r="E1064" s="82">
        <f t="shared" si="780"/>
        <v>2068.6875</v>
      </c>
      <c r="F1064" s="82">
        <f t="shared" ref="F1064" si="781">F915*$K$4</f>
        <v>0</v>
      </c>
      <c r="G1064" s="82">
        <v>0</v>
      </c>
      <c r="I1064" s="80"/>
      <c r="J1064" s="80"/>
      <c r="K1064" s="80"/>
    </row>
    <row r="1065" spans="1:11" ht="14" hidden="1" x14ac:dyDescent="0.15">
      <c r="A1065" s="32">
        <v>29</v>
      </c>
      <c r="B1065" s="33"/>
      <c r="C1065" s="82">
        <f t="shared" ref="C1065:E1065" si="782">C916*$K$3</f>
        <v>3944.2975000000001</v>
      </c>
      <c r="D1065" s="82">
        <f t="shared" si="782"/>
        <v>2544.6025000000004</v>
      </c>
      <c r="E1065" s="82">
        <f t="shared" si="782"/>
        <v>2111.9312500000001</v>
      </c>
      <c r="F1065" s="82">
        <f t="shared" ref="F1065" si="783">F916*$K$4</f>
        <v>0</v>
      </c>
      <c r="G1065" s="82">
        <v>0</v>
      </c>
      <c r="I1065" s="80"/>
      <c r="J1065" s="80"/>
      <c r="K1065" s="80"/>
    </row>
    <row r="1066" spans="1:11" ht="14" hidden="1" x14ac:dyDescent="0.15">
      <c r="A1066" s="32">
        <v>30</v>
      </c>
      <c r="B1066" s="33"/>
      <c r="C1066" s="82">
        <f t="shared" ref="C1066:E1066" si="784">C917*$K$3</f>
        <v>4030.0837500000002</v>
      </c>
      <c r="D1066" s="82">
        <f t="shared" si="784"/>
        <v>2600.0012499999998</v>
      </c>
      <c r="E1066" s="82">
        <f t="shared" si="784"/>
        <v>2156.8112500000002</v>
      </c>
      <c r="F1066" s="82">
        <f t="shared" ref="F1066" si="785">F917*$K$4</f>
        <v>0</v>
      </c>
      <c r="G1066" s="82">
        <v>0</v>
      </c>
      <c r="I1066" s="80"/>
      <c r="J1066" s="80"/>
      <c r="K1066" s="80"/>
    </row>
    <row r="1067" spans="1:11" ht="14" hidden="1" x14ac:dyDescent="0.15">
      <c r="A1067" s="32">
        <v>31</v>
      </c>
      <c r="B1067" s="33"/>
      <c r="C1067" s="82">
        <f t="shared" ref="C1067:E1067" si="786">C918*$K$3</f>
        <v>4119.1424999999999</v>
      </c>
      <c r="D1067" s="82">
        <f t="shared" si="786"/>
        <v>2657.5037500000003</v>
      </c>
      <c r="E1067" s="82">
        <f t="shared" si="786"/>
        <v>2202.6262500000003</v>
      </c>
      <c r="F1067" s="82">
        <f t="shared" ref="F1067" si="787">F918*$K$4</f>
        <v>0</v>
      </c>
      <c r="G1067" s="82">
        <v>0</v>
      </c>
      <c r="I1067" s="80"/>
      <c r="J1067" s="80"/>
      <c r="K1067" s="80"/>
    </row>
    <row r="1068" spans="1:11" ht="14" hidden="1" x14ac:dyDescent="0.15">
      <c r="A1068" s="32">
        <v>32</v>
      </c>
      <c r="B1068" s="33"/>
      <c r="C1068" s="82">
        <f t="shared" ref="C1068:E1068" si="788">C919*$K$3</f>
        <v>4211.0062500000004</v>
      </c>
      <c r="D1068" s="82">
        <f t="shared" si="788"/>
        <v>2716.6424999999999</v>
      </c>
      <c r="E1068" s="82">
        <f t="shared" si="788"/>
        <v>2250.5450000000001</v>
      </c>
      <c r="F1068" s="82">
        <f t="shared" ref="F1068" si="789">F919*$K$4</f>
        <v>0</v>
      </c>
      <c r="G1068" s="82">
        <v>0</v>
      </c>
      <c r="I1068" s="80"/>
      <c r="J1068" s="80"/>
      <c r="K1068" s="80"/>
    </row>
    <row r="1069" spans="1:11" ht="14" hidden="1" x14ac:dyDescent="0.15">
      <c r="A1069" s="32">
        <v>33</v>
      </c>
      <c r="B1069" s="33"/>
      <c r="C1069" s="82">
        <f t="shared" ref="C1069:E1069" si="790">C920*$K$3</f>
        <v>4305.9087500000005</v>
      </c>
      <c r="D1069" s="82">
        <f t="shared" si="790"/>
        <v>2777.6512499999999</v>
      </c>
      <c r="E1069" s="82">
        <f t="shared" si="790"/>
        <v>2299.6325000000002</v>
      </c>
      <c r="F1069" s="82">
        <f t="shared" ref="F1069" si="791">F920*$K$4</f>
        <v>0</v>
      </c>
      <c r="G1069" s="82">
        <v>0</v>
      </c>
      <c r="I1069" s="80"/>
      <c r="J1069" s="80"/>
      <c r="K1069" s="80"/>
    </row>
    <row r="1070" spans="1:11" ht="14" hidden="1" x14ac:dyDescent="0.15">
      <c r="A1070" s="32">
        <v>34</v>
      </c>
      <c r="B1070" s="33"/>
      <c r="C1070" s="82">
        <f t="shared" ref="C1070:E1070" si="792">C921*$K$3</f>
        <v>4402.9150000000009</v>
      </c>
      <c r="D1070" s="82">
        <f t="shared" si="792"/>
        <v>2840.7637500000001</v>
      </c>
      <c r="E1070" s="82">
        <f t="shared" si="792"/>
        <v>2351.0574999999999</v>
      </c>
      <c r="F1070" s="82">
        <f t="shared" ref="F1070" si="793">F921*$K$4</f>
        <v>0</v>
      </c>
      <c r="G1070" s="82">
        <v>0</v>
      </c>
      <c r="I1070" s="80"/>
      <c r="J1070" s="80"/>
      <c r="K1070" s="80"/>
    </row>
    <row r="1071" spans="1:11" ht="14" hidden="1" x14ac:dyDescent="0.15">
      <c r="A1071" s="32">
        <v>35</v>
      </c>
      <c r="B1071" s="33"/>
      <c r="C1071" s="82">
        <f t="shared" ref="C1071:E1071" si="794">C922*$K$3</f>
        <v>4503.4275000000007</v>
      </c>
      <c r="D1071" s="82">
        <f t="shared" si="794"/>
        <v>2905.2787499999999</v>
      </c>
      <c r="E1071" s="82">
        <f t="shared" si="794"/>
        <v>2403.4175</v>
      </c>
      <c r="F1071" s="82">
        <f t="shared" ref="F1071" si="795">F922*$K$4</f>
        <v>0</v>
      </c>
      <c r="G1071" s="82">
        <v>0</v>
      </c>
      <c r="I1071" s="80"/>
      <c r="J1071" s="80"/>
      <c r="K1071" s="80"/>
    </row>
    <row r="1072" spans="1:11" ht="14" hidden="1" x14ac:dyDescent="0.15">
      <c r="A1072" s="32">
        <v>36</v>
      </c>
      <c r="B1072" s="33"/>
      <c r="C1072" s="82">
        <f t="shared" ref="C1072:E1072" si="796">C923*$K$3</f>
        <v>4606.0437500000007</v>
      </c>
      <c r="D1072" s="82">
        <f t="shared" si="796"/>
        <v>2971.6637500000002</v>
      </c>
      <c r="E1072" s="82">
        <f t="shared" si="796"/>
        <v>2457.6475</v>
      </c>
      <c r="F1072" s="82">
        <f t="shared" ref="F1072" si="797">F923*$K$4</f>
        <v>0</v>
      </c>
      <c r="G1072" s="82">
        <v>0</v>
      </c>
      <c r="I1072" s="80"/>
      <c r="J1072" s="80"/>
      <c r="K1072" s="80"/>
    </row>
    <row r="1073" spans="1:11" ht="14" hidden="1" x14ac:dyDescent="0.15">
      <c r="A1073" s="32">
        <v>37</v>
      </c>
      <c r="B1073" s="33"/>
      <c r="C1073" s="82">
        <f t="shared" ref="C1073:E1073" si="798">C924*$K$3</f>
        <v>4711.6987500000005</v>
      </c>
      <c r="D1073" s="82">
        <f t="shared" si="798"/>
        <v>3040.1525000000001</v>
      </c>
      <c r="E1073" s="82">
        <f t="shared" si="798"/>
        <v>2513.2799999999997</v>
      </c>
      <c r="F1073" s="82">
        <f t="shared" ref="F1073" si="799">F924*$K$4</f>
        <v>0</v>
      </c>
      <c r="G1073" s="82">
        <v>0</v>
      </c>
      <c r="I1073" s="80"/>
      <c r="J1073" s="80"/>
      <c r="K1073" s="80"/>
    </row>
    <row r="1074" spans="1:11" ht="14" hidden="1" x14ac:dyDescent="0.15">
      <c r="A1074" s="32">
        <v>38</v>
      </c>
      <c r="B1074" s="33"/>
      <c r="C1074" s="82">
        <f t="shared" ref="C1074:E1074" si="800">C925*$K$3</f>
        <v>4820.3925000000008</v>
      </c>
      <c r="D1074" s="82">
        <f t="shared" si="800"/>
        <v>3110.2775000000001</v>
      </c>
      <c r="E1074" s="82">
        <f t="shared" si="800"/>
        <v>2570.3150000000005</v>
      </c>
      <c r="F1074" s="82">
        <f t="shared" ref="F1074" si="801">F925*$K$4</f>
        <v>0</v>
      </c>
      <c r="G1074" s="82">
        <v>0</v>
      </c>
      <c r="I1074" s="80"/>
      <c r="J1074" s="80"/>
      <c r="K1074" s="80"/>
    </row>
    <row r="1075" spans="1:11" ht="14" hidden="1" x14ac:dyDescent="0.15">
      <c r="A1075" s="32">
        <v>39</v>
      </c>
      <c r="B1075" s="33"/>
      <c r="C1075" s="82">
        <f t="shared" ref="C1075:E1075" si="802">C926*$K$3</f>
        <v>4931.8912499999997</v>
      </c>
      <c r="D1075" s="82">
        <f t="shared" si="802"/>
        <v>3182.0387500000002</v>
      </c>
      <c r="E1075" s="82">
        <f t="shared" si="802"/>
        <v>2629.22</v>
      </c>
      <c r="F1075" s="82">
        <f t="shared" ref="F1075" si="803">F926*$K$4</f>
        <v>0</v>
      </c>
      <c r="G1075" s="82">
        <v>0</v>
      </c>
      <c r="I1075" s="80"/>
      <c r="J1075" s="80"/>
      <c r="K1075" s="80"/>
    </row>
    <row r="1076" spans="1:11" ht="14" hidden="1" x14ac:dyDescent="0.15">
      <c r="A1076" s="32">
        <v>40</v>
      </c>
      <c r="B1076" s="33"/>
      <c r="C1076" s="82">
        <f t="shared" ref="C1076:E1076" si="804">C927*$K$3</f>
        <v>5046.1950000000006</v>
      </c>
      <c r="D1076" s="82">
        <f t="shared" si="804"/>
        <v>3255.9037499999999</v>
      </c>
      <c r="E1076" s="82">
        <f t="shared" si="804"/>
        <v>2689.76125</v>
      </c>
      <c r="F1076" s="82">
        <f t="shared" ref="F1076" si="805">F927*$K$4</f>
        <v>0</v>
      </c>
      <c r="G1076" s="82">
        <v>0</v>
      </c>
      <c r="I1076" s="80"/>
      <c r="J1076" s="80"/>
      <c r="K1076" s="80"/>
    </row>
    <row r="1077" spans="1:11" ht="14" hidden="1" x14ac:dyDescent="0.15">
      <c r="A1077" s="32">
        <v>41</v>
      </c>
      <c r="B1077" s="33"/>
      <c r="C1077" s="82">
        <f t="shared" ref="C1077:E1077" si="806">C928*$K$3</f>
        <v>5163.5375000000004</v>
      </c>
      <c r="D1077" s="82">
        <f t="shared" si="806"/>
        <v>3331.1712500000003</v>
      </c>
      <c r="E1077" s="82">
        <f t="shared" si="806"/>
        <v>2751.9387499999998</v>
      </c>
      <c r="F1077" s="82">
        <f t="shared" ref="F1077" si="807">F928*$K$4</f>
        <v>0</v>
      </c>
      <c r="G1077" s="82">
        <v>0</v>
      </c>
      <c r="I1077" s="80"/>
      <c r="J1077" s="80"/>
      <c r="K1077" s="80"/>
    </row>
    <row r="1078" spans="1:11" ht="14" hidden="1" x14ac:dyDescent="0.15">
      <c r="A1078" s="32">
        <v>42</v>
      </c>
      <c r="B1078" s="33"/>
      <c r="C1078" s="82">
        <f t="shared" ref="C1078:E1078" si="808">C929*$K$3</f>
        <v>5282.9837500000003</v>
      </c>
      <c r="D1078" s="82">
        <f t="shared" si="808"/>
        <v>3408.7762499999999</v>
      </c>
      <c r="E1078" s="82">
        <f t="shared" si="808"/>
        <v>2815.05125</v>
      </c>
      <c r="F1078" s="82">
        <f t="shared" ref="F1078" si="809">F929*$K$4</f>
        <v>0</v>
      </c>
      <c r="G1078" s="82">
        <v>0</v>
      </c>
      <c r="I1078" s="80"/>
      <c r="J1078" s="80"/>
      <c r="K1078" s="80"/>
    </row>
    <row r="1079" spans="1:11" ht="14" hidden="1" x14ac:dyDescent="0.15">
      <c r="A1079" s="32">
        <v>43</v>
      </c>
      <c r="B1079" s="33"/>
      <c r="C1079" s="82">
        <f t="shared" ref="C1079:E1079" si="810">C930*$K$3</f>
        <v>5405.46875</v>
      </c>
      <c r="D1079" s="82">
        <f t="shared" si="810"/>
        <v>3487.55</v>
      </c>
      <c r="E1079" s="82">
        <f t="shared" si="810"/>
        <v>2880.7350000000001</v>
      </c>
      <c r="F1079" s="82">
        <f t="shared" ref="F1079" si="811">F930*$K$4</f>
        <v>0</v>
      </c>
      <c r="G1079" s="82">
        <v>0</v>
      </c>
      <c r="I1079" s="80"/>
      <c r="J1079" s="80"/>
      <c r="K1079" s="80"/>
    </row>
    <row r="1080" spans="1:11" ht="14" hidden="1" x14ac:dyDescent="0.15">
      <c r="A1080" s="32">
        <v>44</v>
      </c>
      <c r="B1080" s="33"/>
      <c r="C1080" s="82">
        <f t="shared" ref="C1080:E1080" si="812">C931*$K$3</f>
        <v>5531.2262500000006</v>
      </c>
      <c r="D1080" s="82">
        <f t="shared" si="812"/>
        <v>3568.6612500000001</v>
      </c>
      <c r="E1080" s="82">
        <f t="shared" si="812"/>
        <v>2947.3537500000002</v>
      </c>
      <c r="F1080" s="82">
        <f t="shared" ref="F1080" si="813">F931*$K$4</f>
        <v>0</v>
      </c>
      <c r="G1080" s="82">
        <v>0</v>
      </c>
      <c r="I1080" s="80"/>
      <c r="J1080" s="80"/>
      <c r="K1080" s="80"/>
    </row>
    <row r="1081" spans="1:11" ht="14" hidden="1" x14ac:dyDescent="0.15">
      <c r="A1081" s="32">
        <v>45</v>
      </c>
      <c r="B1081" s="33"/>
      <c r="C1081" s="82">
        <f t="shared" ref="C1081:E1081" si="814">C932*$K$3</f>
        <v>5659.32125</v>
      </c>
      <c r="D1081" s="82">
        <f t="shared" si="814"/>
        <v>3651.1750000000002</v>
      </c>
      <c r="E1081" s="82">
        <f t="shared" si="814"/>
        <v>3015.8424999999997</v>
      </c>
      <c r="F1081" s="82">
        <f t="shared" ref="F1081" si="815">F932*$K$4</f>
        <v>0</v>
      </c>
      <c r="G1081" s="82">
        <v>0</v>
      </c>
      <c r="I1081" s="80"/>
      <c r="J1081" s="80"/>
      <c r="K1081" s="80"/>
    </row>
    <row r="1082" spans="1:11" ht="14" hidden="1" x14ac:dyDescent="0.15">
      <c r="A1082" s="32">
        <v>46</v>
      </c>
      <c r="B1082" s="33"/>
      <c r="C1082" s="82">
        <f t="shared" ref="C1082:E1082" si="816">C933*$K$3</f>
        <v>5790.2212500000005</v>
      </c>
      <c r="D1082" s="82">
        <f t="shared" si="816"/>
        <v>3735.7925</v>
      </c>
      <c r="E1082" s="82">
        <f t="shared" si="816"/>
        <v>3085.5000000000005</v>
      </c>
      <c r="F1082" s="82">
        <f t="shared" ref="F1082" si="817">F933*$K$4</f>
        <v>0</v>
      </c>
      <c r="G1082" s="82">
        <v>0</v>
      </c>
      <c r="I1082" s="80"/>
      <c r="J1082" s="80"/>
      <c r="K1082" s="80"/>
    </row>
    <row r="1083" spans="1:11" ht="14" hidden="1" x14ac:dyDescent="0.15">
      <c r="A1083" s="32">
        <v>47</v>
      </c>
      <c r="B1083" s="33"/>
      <c r="C1083" s="82">
        <f t="shared" ref="C1083:E1083" si="818">C934*$K$3</f>
        <v>5923.9262500000004</v>
      </c>
      <c r="D1083" s="82">
        <f t="shared" si="818"/>
        <v>3822.0462500000003</v>
      </c>
      <c r="E1083" s="82">
        <f t="shared" si="818"/>
        <v>3157.0275000000001</v>
      </c>
      <c r="F1083" s="82">
        <f t="shared" ref="F1083" si="819">F934*$K$4</f>
        <v>0</v>
      </c>
      <c r="G1083" s="82">
        <v>0</v>
      </c>
      <c r="I1083" s="80"/>
      <c r="J1083" s="80"/>
      <c r="K1083" s="80"/>
    </row>
    <row r="1084" spans="1:11" ht="14" hidden="1" x14ac:dyDescent="0.15">
      <c r="A1084" s="32">
        <v>48</v>
      </c>
      <c r="B1084" s="33"/>
      <c r="C1084" s="82">
        <f t="shared" ref="C1084:E1084" si="820">C935*$K$3</f>
        <v>6060.67</v>
      </c>
      <c r="D1084" s="82">
        <f t="shared" si="820"/>
        <v>3910.17</v>
      </c>
      <c r="E1084" s="82">
        <f t="shared" si="820"/>
        <v>3230.1912500000003</v>
      </c>
      <c r="F1084" s="82">
        <f t="shared" ref="F1084" si="821">F935*$K$4</f>
        <v>0</v>
      </c>
      <c r="G1084" s="82">
        <v>0</v>
      </c>
      <c r="I1084" s="80"/>
      <c r="J1084" s="80"/>
      <c r="K1084" s="80"/>
    </row>
    <row r="1085" spans="1:11" ht="14" hidden="1" x14ac:dyDescent="0.15">
      <c r="A1085" s="32">
        <v>49</v>
      </c>
      <c r="B1085" s="33"/>
      <c r="C1085" s="82">
        <f t="shared" ref="C1085:E1085" si="822">C936*$K$3</f>
        <v>6200.2187500000009</v>
      </c>
      <c r="D1085" s="82">
        <f t="shared" si="822"/>
        <v>3999.93</v>
      </c>
      <c r="E1085" s="82">
        <f t="shared" si="822"/>
        <v>3304.7575000000002</v>
      </c>
      <c r="F1085" s="82">
        <f t="shared" ref="F1085" si="823">F936*$K$4</f>
        <v>0</v>
      </c>
      <c r="G1085" s="82">
        <v>0</v>
      </c>
      <c r="I1085" s="80"/>
      <c r="J1085" s="80"/>
      <c r="K1085" s="80"/>
    </row>
    <row r="1086" spans="1:11" ht="14" hidden="1" x14ac:dyDescent="0.15">
      <c r="A1086" s="32">
        <v>50</v>
      </c>
      <c r="B1086" s="33"/>
      <c r="C1086" s="82">
        <f t="shared" ref="C1086:E1086" si="824">C937*$K$3</f>
        <v>6342.5725000000002</v>
      </c>
      <c r="D1086" s="82">
        <f t="shared" si="824"/>
        <v>4091.7937500000003</v>
      </c>
      <c r="E1086" s="82">
        <f t="shared" si="824"/>
        <v>3381.4275000000002</v>
      </c>
      <c r="F1086" s="82">
        <f t="shared" ref="F1086" si="825">F937*$K$4</f>
        <v>0</v>
      </c>
      <c r="G1086" s="82">
        <v>0</v>
      </c>
      <c r="I1086" s="80"/>
      <c r="J1086" s="80"/>
      <c r="K1086" s="80"/>
    </row>
    <row r="1087" spans="1:11" ht="14" hidden="1" x14ac:dyDescent="0.15">
      <c r="A1087" s="32">
        <v>51</v>
      </c>
      <c r="B1087" s="33"/>
      <c r="C1087" s="82">
        <f t="shared" ref="C1087:E1087" si="826">C938*$K$3</f>
        <v>6487.4974999999995</v>
      </c>
      <c r="D1087" s="82">
        <f t="shared" si="826"/>
        <v>4185.2937500000007</v>
      </c>
      <c r="E1087" s="82">
        <f t="shared" si="826"/>
        <v>3459.0325000000003</v>
      </c>
      <c r="F1087" s="82">
        <f t="shared" ref="F1087" si="827">F938*$K$4</f>
        <v>0</v>
      </c>
      <c r="G1087" s="82">
        <v>0</v>
      </c>
      <c r="I1087" s="80"/>
      <c r="J1087" s="80"/>
      <c r="K1087" s="80"/>
    </row>
    <row r="1088" spans="1:11" ht="14" hidden="1" x14ac:dyDescent="0.15">
      <c r="A1088" s="32">
        <v>52</v>
      </c>
      <c r="B1088" s="33"/>
      <c r="C1088" s="82">
        <f t="shared" ref="C1088:E1088" si="828">C939*$K$3</f>
        <v>6635.2275</v>
      </c>
      <c r="D1088" s="82">
        <f t="shared" si="828"/>
        <v>4280.8975</v>
      </c>
      <c r="E1088" s="82">
        <f t="shared" si="828"/>
        <v>3538.2737499999998</v>
      </c>
      <c r="F1088" s="82">
        <f t="shared" ref="F1088" si="829">F939*$K$4</f>
        <v>0</v>
      </c>
      <c r="G1088" s="82">
        <v>0</v>
      </c>
      <c r="I1088" s="80"/>
      <c r="J1088" s="80"/>
      <c r="K1088" s="80"/>
    </row>
    <row r="1089" spans="1:11" ht="14" hidden="1" x14ac:dyDescent="0.15">
      <c r="A1089" s="32">
        <v>53</v>
      </c>
      <c r="B1089" s="33"/>
      <c r="C1089" s="82">
        <f t="shared" ref="C1089:E1089" si="830">C940*$K$3</f>
        <v>6786.2300000000005</v>
      </c>
      <c r="D1089" s="82">
        <f t="shared" si="830"/>
        <v>4378.1375000000007</v>
      </c>
      <c r="E1089" s="82">
        <f t="shared" si="830"/>
        <v>3619.3850000000002</v>
      </c>
      <c r="F1089" s="82">
        <f t="shared" ref="F1089" si="831">F940*$K$4</f>
        <v>0</v>
      </c>
      <c r="G1089" s="82">
        <v>0</v>
      </c>
      <c r="I1089" s="80"/>
      <c r="J1089" s="80"/>
      <c r="K1089" s="80"/>
    </row>
    <row r="1090" spans="1:11" ht="14" hidden="1" x14ac:dyDescent="0.15">
      <c r="A1090" s="32">
        <v>54</v>
      </c>
      <c r="B1090" s="34"/>
      <c r="C1090" s="82">
        <f t="shared" ref="C1090:E1090" si="832">C941*$K$3</f>
        <v>6939.5700000000006</v>
      </c>
      <c r="D1090" s="82">
        <f t="shared" si="832"/>
        <v>4477.4812500000007</v>
      </c>
      <c r="E1090" s="82">
        <f t="shared" si="832"/>
        <v>3701.8987499999998</v>
      </c>
      <c r="F1090" s="82">
        <f t="shared" ref="F1090" si="833">F941*$K$4</f>
        <v>0</v>
      </c>
      <c r="G1090" s="82">
        <v>0</v>
      </c>
      <c r="I1090" s="80"/>
      <c r="J1090" s="80"/>
      <c r="K1090" s="80"/>
    </row>
    <row r="1091" spans="1:11" ht="14" hidden="1" x14ac:dyDescent="0.15">
      <c r="A1091" s="32">
        <v>55</v>
      </c>
      <c r="B1091" s="34"/>
      <c r="C1091" s="82">
        <f t="shared" ref="C1091:E1091" si="834">C942*$K$3</f>
        <v>7095.9487500000005</v>
      </c>
      <c r="D1091" s="82">
        <f t="shared" si="834"/>
        <v>4577.9937500000005</v>
      </c>
      <c r="E1091" s="82">
        <f t="shared" si="834"/>
        <v>3786.2825000000003</v>
      </c>
      <c r="F1091" s="82">
        <f t="shared" ref="F1091" si="835">F942*$K$4</f>
        <v>0</v>
      </c>
      <c r="G1091" s="82">
        <v>0</v>
      </c>
      <c r="I1091" s="80"/>
      <c r="J1091" s="80"/>
      <c r="K1091" s="80"/>
    </row>
    <row r="1092" spans="1:11" ht="14" hidden="1" x14ac:dyDescent="0.15">
      <c r="A1092" s="32">
        <v>56</v>
      </c>
      <c r="B1092" s="34"/>
      <c r="C1092" s="82">
        <f t="shared" ref="C1092:E1092" si="836">C943*$K$3</f>
        <v>7254.8987500000012</v>
      </c>
      <c r="D1092" s="82">
        <f t="shared" si="836"/>
        <v>4680.6099999999997</v>
      </c>
      <c r="E1092" s="82">
        <f t="shared" si="836"/>
        <v>3871.835</v>
      </c>
      <c r="F1092" s="82">
        <f t="shared" ref="F1092" si="837">F943*$K$4</f>
        <v>0</v>
      </c>
      <c r="G1092" s="82">
        <v>0</v>
      </c>
      <c r="I1092" s="80"/>
      <c r="J1092" s="80"/>
      <c r="K1092" s="80"/>
    </row>
    <row r="1093" spans="1:11" ht="14" hidden="1" x14ac:dyDescent="0.15">
      <c r="A1093" s="32">
        <v>57</v>
      </c>
      <c r="B1093" s="34"/>
      <c r="C1093" s="82">
        <f t="shared" ref="C1093:E1093" si="838">C944*$K$3</f>
        <v>7417.1212500000001</v>
      </c>
      <c r="D1093" s="82">
        <f t="shared" si="838"/>
        <v>4785.0962499999996</v>
      </c>
      <c r="E1093" s="82">
        <f t="shared" si="838"/>
        <v>3959.0237499999998</v>
      </c>
      <c r="F1093" s="82">
        <f t="shared" ref="F1093" si="839">F944*$K$4</f>
        <v>0</v>
      </c>
      <c r="G1093" s="82">
        <v>0</v>
      </c>
      <c r="I1093" s="80"/>
      <c r="J1093" s="80"/>
      <c r="K1093" s="80"/>
    </row>
    <row r="1094" spans="1:11" ht="14" hidden="1" x14ac:dyDescent="0.15">
      <c r="A1094" s="32">
        <v>58</v>
      </c>
      <c r="B1094" s="34"/>
      <c r="C1094" s="82">
        <f t="shared" ref="C1094:E1094" si="840">C945*$K$3</f>
        <v>7581.4475000000002</v>
      </c>
      <c r="D1094" s="82">
        <f t="shared" si="840"/>
        <v>4891.4525000000003</v>
      </c>
      <c r="E1094" s="82">
        <f t="shared" si="840"/>
        <v>4047.8487500000001</v>
      </c>
      <c r="F1094" s="82">
        <f t="shared" ref="F1094" si="841">F945*$K$4</f>
        <v>0</v>
      </c>
      <c r="G1094" s="82">
        <v>0</v>
      </c>
      <c r="I1094" s="80"/>
      <c r="J1094" s="80"/>
      <c r="K1094" s="80"/>
    </row>
    <row r="1095" spans="1:11" ht="14" hidden="1" x14ac:dyDescent="0.15">
      <c r="A1095" s="32">
        <v>59</v>
      </c>
      <c r="B1095" s="34"/>
      <c r="C1095" s="82">
        <f t="shared" ref="C1095:E1095" si="842">C946*$K$3</f>
        <v>7749.0462500000003</v>
      </c>
      <c r="D1095" s="82">
        <f t="shared" si="842"/>
        <v>4999.2112500000003</v>
      </c>
      <c r="E1095" s="82">
        <f t="shared" si="842"/>
        <v>4138.7775000000001</v>
      </c>
      <c r="F1095" s="82">
        <f t="shared" ref="F1095" si="843">F946*$K$4</f>
        <v>0</v>
      </c>
      <c r="G1095" s="82">
        <v>0</v>
      </c>
      <c r="I1095" s="80"/>
      <c r="J1095" s="80"/>
      <c r="K1095" s="80"/>
    </row>
    <row r="1096" spans="1:11" ht="14" hidden="1" x14ac:dyDescent="0.15">
      <c r="A1096" s="32">
        <v>60</v>
      </c>
      <c r="B1096" s="34"/>
      <c r="C1096" s="82">
        <f t="shared" ref="C1096:E1096" si="844">C947*$K$3</f>
        <v>7919.2162500000004</v>
      </c>
      <c r="D1096" s="82">
        <f t="shared" si="844"/>
        <v>5109.3074999999999</v>
      </c>
      <c r="E1096" s="82">
        <f t="shared" si="844"/>
        <v>4230.4075000000003</v>
      </c>
      <c r="F1096" s="82">
        <f t="shared" ref="F1096" si="845">F947*$K$4</f>
        <v>0</v>
      </c>
      <c r="G1096" s="82">
        <v>0</v>
      </c>
      <c r="I1096" s="80"/>
      <c r="J1096" s="80"/>
      <c r="K1096" s="80"/>
    </row>
    <row r="1097" spans="1:11" ht="14" hidden="1" x14ac:dyDescent="0.15">
      <c r="A1097" s="32">
        <v>61</v>
      </c>
      <c r="B1097" s="34"/>
      <c r="C1097" s="82">
        <f t="shared" ref="C1097:E1097" si="846">C948*$K$3</f>
        <v>8813.0762500000001</v>
      </c>
      <c r="D1097" s="82">
        <f t="shared" si="846"/>
        <v>5685.5012500000003</v>
      </c>
      <c r="E1097" s="82">
        <f t="shared" si="846"/>
        <v>4714.5037499999999</v>
      </c>
      <c r="F1097" s="82">
        <f t="shared" ref="F1097" si="847">F948*$K$4</f>
        <v>0</v>
      </c>
      <c r="G1097" s="82">
        <v>0</v>
      </c>
      <c r="I1097" s="80"/>
      <c r="J1097" s="80"/>
      <c r="K1097" s="80"/>
    </row>
    <row r="1098" spans="1:11" ht="14" hidden="1" x14ac:dyDescent="0.15">
      <c r="A1098" s="32">
        <v>62</v>
      </c>
      <c r="B1098" s="34"/>
      <c r="C1098" s="82">
        <f t="shared" ref="C1098:E1098" si="848">C949*$K$3</f>
        <v>9776.1262499999993</v>
      </c>
      <c r="D1098" s="82">
        <f t="shared" si="848"/>
        <v>6307.51</v>
      </c>
      <c r="E1098" s="82">
        <f t="shared" si="848"/>
        <v>5238.1037500000002</v>
      </c>
      <c r="F1098" s="82">
        <f t="shared" ref="F1098" si="849">F949*$K$4</f>
        <v>0</v>
      </c>
      <c r="G1098" s="82">
        <v>0</v>
      </c>
      <c r="I1098" s="80"/>
      <c r="J1098" s="80"/>
      <c r="K1098" s="80"/>
    </row>
    <row r="1099" spans="1:11" ht="14" hidden="1" x14ac:dyDescent="0.15">
      <c r="A1099" s="32">
        <v>63</v>
      </c>
      <c r="B1099" s="34"/>
      <c r="C1099" s="82">
        <f t="shared" ref="C1099:E1099" si="850">C950*$K$3</f>
        <v>10810.002500000001</v>
      </c>
      <c r="D1099" s="82">
        <f t="shared" si="850"/>
        <v>6974.165</v>
      </c>
      <c r="E1099" s="82">
        <f t="shared" si="850"/>
        <v>5800.973750000001</v>
      </c>
      <c r="F1099" s="82">
        <f t="shared" ref="F1099" si="851">F950*$K$4</f>
        <v>0</v>
      </c>
      <c r="G1099" s="82">
        <v>0</v>
      </c>
      <c r="I1099" s="80"/>
      <c r="J1099" s="80"/>
      <c r="K1099" s="80"/>
    </row>
    <row r="1100" spans="1:11" ht="14" hidden="1" x14ac:dyDescent="0.15">
      <c r="A1100" s="32">
        <v>64</v>
      </c>
      <c r="B1100" s="34"/>
      <c r="C1100" s="82">
        <f t="shared" ref="C1100:E1100" si="852">C951*$K$3</f>
        <v>11913.77</v>
      </c>
      <c r="D1100" s="82">
        <f t="shared" si="852"/>
        <v>7686.6350000000002</v>
      </c>
      <c r="E1100" s="82">
        <f t="shared" si="852"/>
        <v>6403.5812500000002</v>
      </c>
      <c r="F1100" s="82">
        <f t="shared" ref="F1100" si="853">F951*$K$4</f>
        <v>0</v>
      </c>
      <c r="G1100" s="82">
        <v>0</v>
      </c>
      <c r="I1100" s="80"/>
      <c r="J1100" s="80"/>
      <c r="K1100" s="80"/>
    </row>
    <row r="1101" spans="1:11" ht="14" hidden="1" x14ac:dyDescent="0.15">
      <c r="A1101" s="32">
        <v>65</v>
      </c>
      <c r="B1101" s="34"/>
      <c r="C1101" s="82">
        <f t="shared" ref="C1101:E1101" si="854">C952*$K$3</f>
        <v>13088.130000000001</v>
      </c>
      <c r="D1101" s="82">
        <f t="shared" si="854"/>
        <v>8443.5175000000017</v>
      </c>
      <c r="E1101" s="82">
        <f t="shared" si="854"/>
        <v>7045.692500000001</v>
      </c>
      <c r="F1101" s="82">
        <f t="shared" ref="F1101" si="855">F952*$K$4</f>
        <v>0</v>
      </c>
      <c r="G1101" s="82">
        <v>0</v>
      </c>
      <c r="I1101" s="80"/>
      <c r="J1101" s="80"/>
      <c r="K1101" s="80"/>
    </row>
    <row r="1102" spans="1:11" ht="14" hidden="1" x14ac:dyDescent="0.15">
      <c r="A1102" s="32">
        <v>66</v>
      </c>
      <c r="B1102" s="34"/>
      <c r="C1102" s="82">
        <f t="shared" ref="C1102:E1102" si="856">C953*$K$3</f>
        <v>14332.147500000001</v>
      </c>
      <c r="D1102" s="82">
        <f t="shared" si="856"/>
        <v>9246.682499999999</v>
      </c>
      <c r="E1102" s="82">
        <f t="shared" si="856"/>
        <v>7727.3075000000008</v>
      </c>
      <c r="F1102" s="82">
        <f t="shared" ref="F1102" si="857">F953*$K$4</f>
        <v>0</v>
      </c>
      <c r="G1102" s="82">
        <v>0</v>
      </c>
      <c r="I1102" s="80"/>
      <c r="J1102" s="80"/>
      <c r="K1102" s="80"/>
    </row>
    <row r="1103" spans="1:11" ht="14" hidden="1" x14ac:dyDescent="0.15">
      <c r="A1103" s="32">
        <v>67</v>
      </c>
      <c r="B1103" s="34"/>
      <c r="C1103" s="82">
        <f t="shared" ref="C1103:E1103" si="858">C954*$K$3</f>
        <v>15646.056250000001</v>
      </c>
      <c r="D1103" s="82">
        <f t="shared" si="858"/>
        <v>10094.493750000001</v>
      </c>
      <c r="E1103" s="82">
        <f t="shared" si="858"/>
        <v>8448.192500000001</v>
      </c>
      <c r="F1103" s="82">
        <f t="shared" ref="F1103" si="859">F954*$K$4</f>
        <v>0</v>
      </c>
      <c r="G1103" s="82">
        <v>0</v>
      </c>
      <c r="I1103" s="80"/>
      <c r="J1103" s="80"/>
      <c r="K1103" s="80"/>
    </row>
    <row r="1104" spans="1:11" ht="14" hidden="1" x14ac:dyDescent="0.15">
      <c r="A1104" s="32">
        <v>68</v>
      </c>
      <c r="B1104" s="34"/>
      <c r="C1104" s="82">
        <f t="shared" ref="C1104:E1104" si="860">C955*$K$3</f>
        <v>17030.32375</v>
      </c>
      <c r="D1104" s="82">
        <f t="shared" si="860"/>
        <v>10987.418750000001</v>
      </c>
      <c r="E1104" s="82">
        <f t="shared" si="860"/>
        <v>9208.8150000000005</v>
      </c>
      <c r="F1104" s="82">
        <f t="shared" ref="F1104" si="861">F955*$K$4</f>
        <v>0</v>
      </c>
      <c r="G1104" s="82">
        <v>0</v>
      </c>
      <c r="I1104" s="80"/>
      <c r="J1104" s="80"/>
      <c r="K1104" s="80"/>
    </row>
    <row r="1105" spans="1:11" ht="14" hidden="1" x14ac:dyDescent="0.15">
      <c r="A1105" s="32">
        <v>69</v>
      </c>
      <c r="B1105" s="34"/>
      <c r="C1105" s="82">
        <f t="shared" ref="C1105:E1105" si="862">C956*$K$3</f>
        <v>18484.482500000002</v>
      </c>
      <c r="D1105" s="82">
        <f t="shared" si="862"/>
        <v>11925.4575</v>
      </c>
      <c r="E1105" s="82">
        <f t="shared" si="862"/>
        <v>10008.941250000002</v>
      </c>
      <c r="F1105" s="82">
        <f t="shared" ref="F1105" si="863">F956*$K$4</f>
        <v>0</v>
      </c>
      <c r="G1105" s="82">
        <v>0</v>
      </c>
      <c r="I1105" s="80"/>
      <c r="J1105" s="80"/>
      <c r="K1105" s="80"/>
    </row>
    <row r="1106" spans="1:11" ht="14" hidden="1" x14ac:dyDescent="0.15">
      <c r="A1106" s="32">
        <v>70</v>
      </c>
      <c r="B1106" s="34"/>
      <c r="C1106" s="82">
        <f t="shared" ref="C1106:E1106" si="864">C957*$K$3</f>
        <v>20009</v>
      </c>
      <c r="D1106" s="82">
        <f t="shared" si="864"/>
        <v>12908.843750000002</v>
      </c>
      <c r="E1106" s="82">
        <f t="shared" si="864"/>
        <v>10848.805</v>
      </c>
      <c r="F1106" s="82">
        <f t="shared" ref="F1106" si="865">F957*$K$4</f>
        <v>0</v>
      </c>
      <c r="G1106" s="82">
        <v>0</v>
      </c>
      <c r="I1106" s="80"/>
      <c r="J1106" s="80"/>
      <c r="K1106" s="80"/>
    </row>
    <row r="1107" spans="1:11" ht="14" hidden="1" x14ac:dyDescent="0.15">
      <c r="A1107" s="32">
        <v>71</v>
      </c>
      <c r="B1107" s="34"/>
      <c r="C1107" s="82">
        <f t="shared" ref="C1107:E1107" si="866">C958*$K$3</f>
        <v>21603.642500000002</v>
      </c>
      <c r="D1107" s="82">
        <f t="shared" si="866"/>
        <v>13938.045</v>
      </c>
      <c r="E1107" s="82">
        <f t="shared" si="866"/>
        <v>11727.705</v>
      </c>
      <c r="F1107" s="82">
        <f t="shared" ref="F1107" si="867">F958*$K$4</f>
        <v>0</v>
      </c>
      <c r="G1107" s="82">
        <v>0</v>
      </c>
      <c r="I1107" s="80"/>
      <c r="J1107" s="80"/>
      <c r="K1107" s="80"/>
    </row>
    <row r="1108" spans="1:11" ht="14" hidden="1" x14ac:dyDescent="0.15">
      <c r="A1108" s="32">
        <v>72</v>
      </c>
      <c r="B1108" s="34"/>
      <c r="C1108" s="82">
        <f t="shared" ref="C1108:E1108" si="868">C959*$K$3</f>
        <v>23268.41</v>
      </c>
      <c r="D1108" s="82">
        <f t="shared" si="868"/>
        <v>15012.126249999999</v>
      </c>
      <c r="E1108" s="82">
        <f t="shared" si="868"/>
        <v>12646.342500000001</v>
      </c>
      <c r="F1108" s="82">
        <f t="shared" ref="F1108" si="869">F959*$K$4</f>
        <v>0</v>
      </c>
      <c r="G1108" s="82">
        <v>0</v>
      </c>
      <c r="I1108" s="80"/>
      <c r="J1108" s="80"/>
      <c r="K1108" s="80"/>
    </row>
    <row r="1109" spans="1:11" ht="14" hidden="1" x14ac:dyDescent="0.15">
      <c r="A1109" s="32">
        <v>73</v>
      </c>
      <c r="B1109" s="34"/>
      <c r="C1109" s="82">
        <f t="shared" ref="C1109:E1109" si="870">C960*$K$3</f>
        <v>25002.834999999999</v>
      </c>
      <c r="D1109" s="82">
        <f t="shared" si="870"/>
        <v>16131.321250000001</v>
      </c>
      <c r="E1109" s="82">
        <f t="shared" si="870"/>
        <v>13604.95125</v>
      </c>
      <c r="F1109" s="82">
        <f t="shared" ref="F1109" si="871">F960*$K$4</f>
        <v>0</v>
      </c>
      <c r="G1109" s="82">
        <v>0</v>
      </c>
      <c r="I1109" s="80"/>
      <c r="J1109" s="80"/>
      <c r="K1109" s="80"/>
    </row>
    <row r="1110" spans="1:11" ht="14" hidden="1" x14ac:dyDescent="0.15">
      <c r="A1110" s="32">
        <v>74</v>
      </c>
      <c r="B1110" s="34"/>
      <c r="C1110" s="82">
        <f t="shared" ref="C1110:E1110" si="872">C961*$K$3</f>
        <v>26807.852500000001</v>
      </c>
      <c r="D1110" s="82">
        <f t="shared" si="872"/>
        <v>17295.63</v>
      </c>
      <c r="E1110" s="82">
        <f t="shared" si="872"/>
        <v>14602.596250000001</v>
      </c>
      <c r="F1110" s="82">
        <f t="shared" ref="F1110" si="873">F961*$K$4</f>
        <v>0</v>
      </c>
      <c r="G1110" s="82">
        <v>0</v>
      </c>
      <c r="I1110" s="80"/>
      <c r="J1110" s="80"/>
      <c r="K1110" s="80"/>
    </row>
    <row r="1111" spans="1:11" ht="14" hidden="1" x14ac:dyDescent="0.15">
      <c r="A1111" s="32">
        <v>75</v>
      </c>
      <c r="B1111" s="34"/>
      <c r="C1111" s="82">
        <f t="shared" ref="C1111:E1111" si="874">C962*$K$3</f>
        <v>28682.761250000003</v>
      </c>
      <c r="D1111" s="82">
        <f t="shared" si="874"/>
        <v>18505.286250000001</v>
      </c>
      <c r="E1111" s="82">
        <f t="shared" si="874"/>
        <v>15639.745000000001</v>
      </c>
      <c r="F1111" s="82">
        <f t="shared" ref="F1111" si="875">F962*$K$4</f>
        <v>0</v>
      </c>
      <c r="G1111" s="82">
        <v>0</v>
      </c>
      <c r="I1111" s="80"/>
      <c r="J1111" s="80"/>
      <c r="K1111" s="80"/>
    </row>
    <row r="1112" spans="1:11" ht="14" hidden="1" x14ac:dyDescent="0.15">
      <c r="A1112" s="32">
        <v>76</v>
      </c>
      <c r="B1112" s="34"/>
      <c r="C1112" s="82">
        <f t="shared" ref="C1112:E1112" si="876">C963*$K$3</f>
        <v>28682.761250000003</v>
      </c>
      <c r="D1112" s="82">
        <f t="shared" si="876"/>
        <v>18505.286250000001</v>
      </c>
      <c r="E1112" s="82">
        <f t="shared" si="876"/>
        <v>15639.745000000001</v>
      </c>
      <c r="F1112" s="82">
        <f t="shared" ref="F1112" si="877">F963*$K$4</f>
        <v>0</v>
      </c>
      <c r="G1112" s="82">
        <v>0</v>
      </c>
      <c r="I1112" s="80"/>
      <c r="J1112" s="80"/>
      <c r="K1112" s="80"/>
    </row>
    <row r="1113" spans="1:11" ht="14" hidden="1" x14ac:dyDescent="0.15">
      <c r="A1113" s="32">
        <v>77</v>
      </c>
      <c r="B1113" s="34"/>
      <c r="C1113" s="82">
        <f t="shared" ref="C1113:E1113" si="878">C964*$K$3</f>
        <v>28682.761250000003</v>
      </c>
      <c r="D1113" s="82">
        <f t="shared" si="878"/>
        <v>18505.286250000001</v>
      </c>
      <c r="E1113" s="82">
        <f t="shared" si="878"/>
        <v>15639.745000000001</v>
      </c>
      <c r="F1113" s="82">
        <f t="shared" ref="F1113" si="879">F964*$K$4</f>
        <v>0</v>
      </c>
      <c r="G1113" s="82">
        <v>0</v>
      </c>
      <c r="I1113" s="80"/>
      <c r="J1113" s="80"/>
      <c r="K1113" s="80"/>
    </row>
    <row r="1114" spans="1:11" ht="14" hidden="1" x14ac:dyDescent="0.15">
      <c r="A1114" s="32">
        <v>78</v>
      </c>
      <c r="B1114" s="34"/>
      <c r="C1114" s="82">
        <f t="shared" ref="C1114:E1114" si="880">C965*$K$3</f>
        <v>28682.761250000003</v>
      </c>
      <c r="D1114" s="82">
        <f t="shared" si="880"/>
        <v>18505.286250000001</v>
      </c>
      <c r="E1114" s="82">
        <f t="shared" si="880"/>
        <v>15639.745000000001</v>
      </c>
      <c r="F1114" s="82">
        <f t="shared" ref="F1114" si="881">F965*$K$4</f>
        <v>0</v>
      </c>
      <c r="G1114" s="82">
        <v>0</v>
      </c>
      <c r="I1114" s="80"/>
      <c r="J1114" s="80"/>
      <c r="K1114" s="80"/>
    </row>
    <row r="1115" spans="1:11" ht="14" hidden="1" x14ac:dyDescent="0.15">
      <c r="A1115" s="32">
        <v>79</v>
      </c>
      <c r="B1115" s="34"/>
      <c r="C1115" s="82">
        <f t="shared" ref="C1115:E1115" si="882">C966*$K$3</f>
        <v>28682.761250000003</v>
      </c>
      <c r="D1115" s="82">
        <f t="shared" si="882"/>
        <v>18505.286250000001</v>
      </c>
      <c r="E1115" s="82">
        <f t="shared" si="882"/>
        <v>15639.745000000001</v>
      </c>
      <c r="F1115" s="82">
        <f t="shared" ref="F1115" si="883">F966*$K$4</f>
        <v>0</v>
      </c>
      <c r="G1115" s="82">
        <v>0</v>
      </c>
      <c r="I1115" s="80"/>
      <c r="J1115" s="80"/>
      <c r="K1115" s="80"/>
    </row>
    <row r="1116" spans="1:11" ht="14" hidden="1" x14ac:dyDescent="0.15">
      <c r="A1116" s="32">
        <v>80</v>
      </c>
      <c r="B1116" s="34"/>
      <c r="C1116" s="82">
        <f t="shared" ref="C1116:E1116" si="884">C967*$K$3</f>
        <v>28682.761250000003</v>
      </c>
      <c r="D1116" s="82">
        <f t="shared" si="884"/>
        <v>18505.286250000001</v>
      </c>
      <c r="E1116" s="82">
        <f t="shared" si="884"/>
        <v>15639.745000000001</v>
      </c>
      <c r="F1116" s="82">
        <f t="shared" ref="F1116" si="885">F967*$K$4</f>
        <v>0</v>
      </c>
      <c r="G1116" s="82">
        <v>0</v>
      </c>
      <c r="I1116" s="80"/>
      <c r="J1116" s="80"/>
      <c r="K1116" s="80"/>
    </row>
    <row r="1117" spans="1:11" ht="14" hidden="1" x14ac:dyDescent="0.15">
      <c r="A1117" s="32">
        <v>81</v>
      </c>
      <c r="B1117" s="34"/>
      <c r="C1117" s="82">
        <f t="shared" ref="C1117:E1117" si="886">C968*$K$3</f>
        <v>28682.761250000003</v>
      </c>
      <c r="D1117" s="82">
        <f t="shared" si="886"/>
        <v>18505.286250000001</v>
      </c>
      <c r="E1117" s="82">
        <f t="shared" si="886"/>
        <v>15639.745000000001</v>
      </c>
      <c r="F1117" s="82">
        <f t="shared" ref="F1117" si="887">F968*$K$4</f>
        <v>0</v>
      </c>
      <c r="G1117" s="82">
        <v>0</v>
      </c>
      <c r="I1117" s="80"/>
      <c r="J1117" s="80"/>
      <c r="K1117" s="80"/>
    </row>
    <row r="1118" spans="1:11" ht="14" hidden="1" x14ac:dyDescent="0.15">
      <c r="A1118" s="32">
        <v>82</v>
      </c>
      <c r="B1118" s="34"/>
      <c r="C1118" s="82">
        <f t="shared" ref="C1118:E1118" si="888">C969*$K$3</f>
        <v>28682.761250000003</v>
      </c>
      <c r="D1118" s="82">
        <f t="shared" si="888"/>
        <v>18505.286250000001</v>
      </c>
      <c r="E1118" s="82">
        <f t="shared" si="888"/>
        <v>15639.745000000001</v>
      </c>
      <c r="F1118" s="82">
        <f t="shared" ref="F1118" si="889">F969*$K$4</f>
        <v>0</v>
      </c>
      <c r="G1118" s="82">
        <v>0</v>
      </c>
      <c r="I1118" s="80"/>
      <c r="J1118" s="80"/>
      <c r="K1118" s="80"/>
    </row>
    <row r="1119" spans="1:11" ht="14" hidden="1" x14ac:dyDescent="0.15">
      <c r="A1119" s="32">
        <v>83</v>
      </c>
      <c r="B1119" s="34"/>
      <c r="C1119" s="82">
        <f t="shared" ref="C1119:E1119" si="890">C970*$K$3</f>
        <v>28682.761250000003</v>
      </c>
      <c r="D1119" s="82">
        <f t="shared" si="890"/>
        <v>18505.286250000001</v>
      </c>
      <c r="E1119" s="82">
        <f t="shared" si="890"/>
        <v>15639.745000000001</v>
      </c>
      <c r="F1119" s="82">
        <f t="shared" ref="F1119" si="891">F970*$K$4</f>
        <v>0</v>
      </c>
      <c r="G1119" s="82">
        <v>0</v>
      </c>
      <c r="I1119" s="80"/>
      <c r="J1119" s="80"/>
      <c r="K1119" s="80"/>
    </row>
    <row r="1120" spans="1:11" ht="14" hidden="1" x14ac:dyDescent="0.15">
      <c r="A1120" s="32">
        <v>84</v>
      </c>
      <c r="B1120" s="34" t="s">
        <v>3</v>
      </c>
      <c r="C1120" s="82">
        <f t="shared" ref="C1120:E1120" si="892">C971*$K$3</f>
        <v>28682.761250000003</v>
      </c>
      <c r="D1120" s="82">
        <f t="shared" si="892"/>
        <v>18505.286250000001</v>
      </c>
      <c r="E1120" s="82">
        <f t="shared" si="892"/>
        <v>15639.745000000001</v>
      </c>
      <c r="F1120" s="82">
        <f t="shared" ref="F1120" si="893">F971*$K$4</f>
        <v>0</v>
      </c>
      <c r="G1120" s="82">
        <v>0</v>
      </c>
      <c r="I1120" s="80"/>
      <c r="J1120" s="80"/>
      <c r="K1120" s="80"/>
    </row>
    <row r="1121" spans="1:13" ht="14" hidden="1" x14ac:dyDescent="0.15">
      <c r="A1121" s="32">
        <v>1</v>
      </c>
      <c r="B1121" s="34" t="s">
        <v>4</v>
      </c>
      <c r="C1121" s="82">
        <f t="shared" ref="C1121:E1121" si="894">C972*$K$3</f>
        <v>1482.4425000000001</v>
      </c>
      <c r="D1121" s="82">
        <f t="shared" si="894"/>
        <v>956.73874999999998</v>
      </c>
      <c r="E1121" s="82">
        <f t="shared" si="894"/>
        <v>801.76250000000005</v>
      </c>
      <c r="F1121" s="82">
        <f t="shared" ref="F1121" si="895">F972*$K$4</f>
        <v>0</v>
      </c>
      <c r="G1121" s="82">
        <v>0</v>
      </c>
      <c r="I1121" s="80"/>
      <c r="J1121" s="80"/>
      <c r="K1121" s="80"/>
    </row>
    <row r="1122" spans="1:13" ht="14" hidden="1" x14ac:dyDescent="0.15">
      <c r="A1122" s="32">
        <v>2</v>
      </c>
      <c r="B1122" s="34" t="s">
        <v>1</v>
      </c>
      <c r="C1122" s="82">
        <f t="shared" ref="C1122:E1122" si="896">C973*$K$3</f>
        <v>2520.7600000000002</v>
      </c>
      <c r="D1122" s="82">
        <f t="shared" si="896"/>
        <v>1626.19875</v>
      </c>
      <c r="E1122" s="82">
        <f t="shared" si="896"/>
        <v>1362.5287499999999</v>
      </c>
      <c r="F1122" s="82">
        <f t="shared" ref="F1122" si="897">F973*$K$4</f>
        <v>0</v>
      </c>
      <c r="G1122" s="82">
        <v>0</v>
      </c>
      <c r="I1122" s="80"/>
      <c r="J1122" s="80"/>
      <c r="K1122" s="80"/>
    </row>
    <row r="1123" spans="1:13" ht="14" hidden="1" x14ac:dyDescent="0.15">
      <c r="A1123" s="32">
        <v>3</v>
      </c>
      <c r="B1123" s="34" t="s">
        <v>5</v>
      </c>
      <c r="C1123" s="82">
        <f t="shared" ref="C1123:E1123" si="898">C974*$K$3</f>
        <v>3557.9087500000005</v>
      </c>
      <c r="D1123" s="82">
        <f t="shared" si="898"/>
        <v>2295.8924999999999</v>
      </c>
      <c r="E1123" s="82">
        <f t="shared" si="898"/>
        <v>1923.7625</v>
      </c>
      <c r="F1123" s="82">
        <f t="shared" ref="F1123" si="899">F974*$K$4</f>
        <v>0</v>
      </c>
      <c r="G1123" s="82">
        <v>0</v>
      </c>
      <c r="I1123" s="80"/>
      <c r="J1123" s="80"/>
      <c r="K1123" s="80"/>
    </row>
    <row r="1124" spans="1:13" ht="14" hidden="1" thickBot="1" x14ac:dyDescent="0.2">
      <c r="I1124" s="80"/>
      <c r="J1124" s="80"/>
      <c r="K1124" s="80"/>
    </row>
    <row r="1125" spans="1:13" ht="18" hidden="1" x14ac:dyDescent="0.2">
      <c r="A1125" s="231" t="s">
        <v>29</v>
      </c>
      <c r="B1125" s="232"/>
      <c r="C1125" s="232"/>
      <c r="D1125" s="232"/>
      <c r="E1125" s="232"/>
      <c r="F1125" s="232"/>
      <c r="G1125" s="232"/>
    </row>
    <row r="1126" spans="1:13" ht="18" hidden="1" x14ac:dyDescent="0.2">
      <c r="A1126" s="233" t="s">
        <v>6</v>
      </c>
      <c r="B1126" s="234"/>
      <c r="C1126" s="234"/>
      <c r="D1126" s="234"/>
      <c r="E1126" s="234"/>
      <c r="F1126" s="234"/>
      <c r="G1126" s="234"/>
    </row>
    <row r="1127" spans="1:13" hidden="1" x14ac:dyDescent="0.15">
      <c r="A1127" s="229" t="s">
        <v>0</v>
      </c>
      <c r="B1127" s="230"/>
      <c r="C1127" s="230"/>
      <c r="D1127" s="230"/>
      <c r="E1127" s="230"/>
      <c r="F1127" s="230"/>
      <c r="G1127" s="230"/>
    </row>
    <row r="1128" spans="1:13" hidden="1" x14ac:dyDescent="0.15">
      <c r="A1128" s="73" t="s">
        <v>2</v>
      </c>
      <c r="B1128" s="24" t="s">
        <v>2</v>
      </c>
      <c r="C1128" s="52">
        <v>10000</v>
      </c>
      <c r="D1128" s="52">
        <v>20000</v>
      </c>
      <c r="E1128" s="52"/>
      <c r="F1128" s="77"/>
      <c r="G1128" s="77"/>
    </row>
    <row r="1129" spans="1:13" ht="15" hidden="1" x14ac:dyDescent="0.2">
      <c r="A1129" s="73">
        <v>18</v>
      </c>
      <c r="B1129" s="24"/>
      <c r="C1129" s="90">
        <f>L1129</f>
        <v>1406.75</v>
      </c>
      <c r="D1129" s="90">
        <f>M1129</f>
        <v>1105</v>
      </c>
      <c r="E1129" s="81"/>
      <c r="F1129" s="82"/>
      <c r="G1129" s="82"/>
      <c r="I1129" s="90">
        <v>1655</v>
      </c>
      <c r="J1129" s="92">
        <v>1300</v>
      </c>
      <c r="L1129" s="170">
        <f>I1129*0.85</f>
        <v>1406.75</v>
      </c>
      <c r="M1129" s="170">
        <f>J1129*0.85</f>
        <v>1105</v>
      </c>
    </row>
    <row r="1130" spans="1:13" ht="15" hidden="1" x14ac:dyDescent="0.2">
      <c r="A1130" s="73">
        <v>19</v>
      </c>
      <c r="B1130" s="24"/>
      <c r="C1130" s="90">
        <f t="shared" ref="C1130:C1193" si="900">L1130</f>
        <v>1423.75</v>
      </c>
      <c r="D1130" s="90">
        <f t="shared" ref="D1130:D1193" si="901">M1130</f>
        <v>1114.3499999999999</v>
      </c>
      <c r="E1130" s="81"/>
      <c r="F1130" s="82"/>
      <c r="G1130" s="82"/>
      <c r="I1130" s="90">
        <v>1675</v>
      </c>
      <c r="J1130" s="92">
        <v>1311</v>
      </c>
      <c r="L1130" s="170">
        <f t="shared" ref="L1130:M1193" si="902">I1130*0.85</f>
        <v>1423.75</v>
      </c>
      <c r="M1130" s="170">
        <f t="shared" si="902"/>
        <v>1114.3499999999999</v>
      </c>
    </row>
    <row r="1131" spans="1:13" ht="15" hidden="1" x14ac:dyDescent="0.2">
      <c r="A1131" s="73">
        <v>20</v>
      </c>
      <c r="B1131" s="24"/>
      <c r="C1131" s="90">
        <f t="shared" si="900"/>
        <v>1444.1499999999999</v>
      </c>
      <c r="D1131" s="90">
        <f t="shared" si="901"/>
        <v>1125.3999999999999</v>
      </c>
      <c r="E1131" s="81"/>
      <c r="F1131" s="82"/>
      <c r="G1131" s="82"/>
      <c r="I1131" s="90">
        <v>1699</v>
      </c>
      <c r="J1131" s="92">
        <v>1324</v>
      </c>
      <c r="L1131" s="170">
        <f t="shared" si="902"/>
        <v>1444.1499999999999</v>
      </c>
      <c r="M1131" s="170">
        <f t="shared" si="902"/>
        <v>1125.3999999999999</v>
      </c>
    </row>
    <row r="1132" spans="1:13" ht="15" hidden="1" x14ac:dyDescent="0.2">
      <c r="A1132" s="73">
        <v>21</v>
      </c>
      <c r="B1132" s="24"/>
      <c r="C1132" s="90">
        <f t="shared" si="900"/>
        <v>1462</v>
      </c>
      <c r="D1132" s="90">
        <f t="shared" si="901"/>
        <v>1138.1499999999999</v>
      </c>
      <c r="E1132" s="81"/>
      <c r="F1132" s="82"/>
      <c r="G1132" s="82"/>
      <c r="I1132" s="90">
        <v>1720</v>
      </c>
      <c r="J1132" s="92">
        <v>1339</v>
      </c>
      <c r="L1132" s="170">
        <f t="shared" si="902"/>
        <v>1462</v>
      </c>
      <c r="M1132" s="170">
        <f t="shared" si="902"/>
        <v>1138.1499999999999</v>
      </c>
    </row>
    <row r="1133" spans="1:13" ht="15" hidden="1" x14ac:dyDescent="0.2">
      <c r="A1133" s="73">
        <v>22</v>
      </c>
      <c r="B1133" s="24"/>
      <c r="C1133" s="90">
        <f t="shared" si="900"/>
        <v>1481.55</v>
      </c>
      <c r="D1133" s="90">
        <f t="shared" si="901"/>
        <v>1150.8999999999999</v>
      </c>
      <c r="E1133" s="81"/>
      <c r="F1133" s="82"/>
      <c r="G1133" s="82"/>
      <c r="I1133" s="90">
        <v>1743</v>
      </c>
      <c r="J1133" s="92">
        <v>1354</v>
      </c>
      <c r="L1133" s="170">
        <f t="shared" si="902"/>
        <v>1481.55</v>
      </c>
      <c r="M1133" s="170">
        <f t="shared" si="902"/>
        <v>1150.8999999999999</v>
      </c>
    </row>
    <row r="1134" spans="1:13" ht="15" hidden="1" x14ac:dyDescent="0.2">
      <c r="A1134" s="73">
        <v>23</v>
      </c>
      <c r="B1134" s="24"/>
      <c r="C1134" s="90">
        <f t="shared" si="900"/>
        <v>1503.6499999999999</v>
      </c>
      <c r="D1134" s="90">
        <f t="shared" si="901"/>
        <v>1163.6499999999999</v>
      </c>
      <c r="E1134" s="81"/>
      <c r="F1134" s="82"/>
      <c r="G1134" s="82"/>
      <c r="I1134" s="90">
        <v>1769</v>
      </c>
      <c r="J1134" s="92">
        <v>1369</v>
      </c>
      <c r="L1134" s="170">
        <f t="shared" si="902"/>
        <v>1503.6499999999999</v>
      </c>
      <c r="M1134" s="170">
        <f t="shared" si="902"/>
        <v>1163.6499999999999</v>
      </c>
    </row>
    <row r="1135" spans="1:13" ht="15" hidden="1" x14ac:dyDescent="0.2">
      <c r="A1135" s="73">
        <v>24</v>
      </c>
      <c r="B1135" s="24"/>
      <c r="C1135" s="90">
        <f t="shared" si="900"/>
        <v>1523.2</v>
      </c>
      <c r="D1135" s="90">
        <f t="shared" si="901"/>
        <v>1178.95</v>
      </c>
      <c r="E1135" s="81"/>
      <c r="F1135" s="82"/>
      <c r="G1135" s="82"/>
      <c r="I1135" s="90">
        <v>1792</v>
      </c>
      <c r="J1135" s="92">
        <v>1387</v>
      </c>
      <c r="L1135" s="170">
        <f t="shared" si="902"/>
        <v>1523.2</v>
      </c>
      <c r="M1135" s="170">
        <f t="shared" si="902"/>
        <v>1178.95</v>
      </c>
    </row>
    <row r="1136" spans="1:13" ht="15" hidden="1" x14ac:dyDescent="0.2">
      <c r="A1136" s="73">
        <v>25</v>
      </c>
      <c r="B1136" s="24"/>
      <c r="C1136" s="90">
        <f t="shared" si="900"/>
        <v>1543.6</v>
      </c>
      <c r="D1136" s="90">
        <f t="shared" si="901"/>
        <v>1193.3999999999999</v>
      </c>
      <c r="E1136" s="81"/>
      <c r="F1136" s="82"/>
      <c r="G1136" s="82"/>
      <c r="I1136" s="90">
        <v>1816</v>
      </c>
      <c r="J1136" s="92">
        <v>1404</v>
      </c>
      <c r="L1136" s="170">
        <f t="shared" si="902"/>
        <v>1543.6</v>
      </c>
      <c r="M1136" s="170">
        <f t="shared" si="902"/>
        <v>1193.3999999999999</v>
      </c>
    </row>
    <row r="1137" spans="1:13" ht="15" hidden="1" x14ac:dyDescent="0.2">
      <c r="A1137" s="73">
        <v>26</v>
      </c>
      <c r="B1137" s="24"/>
      <c r="C1137" s="90">
        <f t="shared" si="900"/>
        <v>1576.75</v>
      </c>
      <c r="D1137" s="90">
        <f t="shared" si="901"/>
        <v>1213.8</v>
      </c>
      <c r="E1137" s="81"/>
      <c r="F1137" s="82"/>
      <c r="G1137" s="82"/>
      <c r="I1137" s="90">
        <v>1855</v>
      </c>
      <c r="J1137" s="92">
        <v>1428</v>
      </c>
      <c r="L1137" s="170">
        <f t="shared" si="902"/>
        <v>1576.75</v>
      </c>
      <c r="M1137" s="170">
        <f t="shared" si="902"/>
        <v>1213.8</v>
      </c>
    </row>
    <row r="1138" spans="1:13" ht="15" hidden="1" x14ac:dyDescent="0.2">
      <c r="A1138" s="73">
        <v>27</v>
      </c>
      <c r="B1138" s="24"/>
      <c r="C1138" s="90">
        <f t="shared" si="900"/>
        <v>1608.2</v>
      </c>
      <c r="D1138" s="90">
        <f t="shared" si="901"/>
        <v>1235.05</v>
      </c>
      <c r="E1138" s="81"/>
      <c r="F1138" s="82"/>
      <c r="G1138" s="82"/>
      <c r="I1138" s="90">
        <v>1892</v>
      </c>
      <c r="J1138" s="92">
        <v>1453</v>
      </c>
      <c r="L1138" s="170">
        <f t="shared" si="902"/>
        <v>1608.2</v>
      </c>
      <c r="M1138" s="170">
        <f t="shared" si="902"/>
        <v>1235.05</v>
      </c>
    </row>
    <row r="1139" spans="1:13" ht="15" hidden="1" x14ac:dyDescent="0.2">
      <c r="A1139" s="73">
        <v>28</v>
      </c>
      <c r="B1139" s="24"/>
      <c r="C1139" s="90">
        <f t="shared" si="900"/>
        <v>1643.05</v>
      </c>
      <c r="D1139" s="90">
        <f t="shared" si="901"/>
        <v>1258.8499999999999</v>
      </c>
      <c r="E1139" s="81"/>
      <c r="F1139" s="82"/>
      <c r="G1139" s="82"/>
      <c r="I1139" s="90">
        <v>1933</v>
      </c>
      <c r="J1139" s="92">
        <v>1481</v>
      </c>
      <c r="L1139" s="170">
        <f t="shared" si="902"/>
        <v>1643.05</v>
      </c>
      <c r="M1139" s="170">
        <f t="shared" si="902"/>
        <v>1258.8499999999999</v>
      </c>
    </row>
    <row r="1140" spans="1:13" ht="15" hidden="1" x14ac:dyDescent="0.2">
      <c r="A1140" s="73">
        <v>29</v>
      </c>
      <c r="B1140" s="24"/>
      <c r="C1140" s="90">
        <f t="shared" si="900"/>
        <v>1677.05</v>
      </c>
      <c r="D1140" s="90">
        <f t="shared" si="901"/>
        <v>1283.5</v>
      </c>
      <c r="E1140" s="81"/>
      <c r="F1140" s="82"/>
      <c r="G1140" s="82"/>
      <c r="I1140" s="90">
        <v>1973</v>
      </c>
      <c r="J1140" s="92">
        <v>1510</v>
      </c>
      <c r="L1140" s="170">
        <f t="shared" si="902"/>
        <v>1677.05</v>
      </c>
      <c r="M1140" s="170">
        <f t="shared" si="902"/>
        <v>1283.5</v>
      </c>
    </row>
    <row r="1141" spans="1:13" ht="15" hidden="1" x14ac:dyDescent="0.2">
      <c r="A1141" s="73">
        <v>30</v>
      </c>
      <c r="B1141" s="24"/>
      <c r="C1141" s="90">
        <f t="shared" si="900"/>
        <v>1714.45</v>
      </c>
      <c r="D1141" s="90">
        <f t="shared" si="901"/>
        <v>1309</v>
      </c>
      <c r="E1141" s="81"/>
      <c r="F1141" s="82"/>
      <c r="G1141" s="82"/>
      <c r="I1141" s="90">
        <v>2017</v>
      </c>
      <c r="J1141" s="92">
        <v>1540</v>
      </c>
      <c r="L1141" s="170">
        <f t="shared" si="902"/>
        <v>1714.45</v>
      </c>
      <c r="M1141" s="170">
        <f t="shared" si="902"/>
        <v>1309</v>
      </c>
    </row>
    <row r="1142" spans="1:13" ht="15" hidden="1" x14ac:dyDescent="0.2">
      <c r="A1142" s="73">
        <v>31</v>
      </c>
      <c r="B1142" s="24"/>
      <c r="C1142" s="90">
        <f t="shared" si="900"/>
        <v>1751.85</v>
      </c>
      <c r="D1142" s="90">
        <f t="shared" si="901"/>
        <v>1334.5</v>
      </c>
      <c r="E1142" s="81"/>
      <c r="F1142" s="82"/>
      <c r="G1142" s="82"/>
      <c r="I1142" s="90">
        <v>2061</v>
      </c>
      <c r="J1142" s="92">
        <v>1570</v>
      </c>
      <c r="L1142" s="170">
        <f t="shared" si="902"/>
        <v>1751.85</v>
      </c>
      <c r="M1142" s="170">
        <f t="shared" si="902"/>
        <v>1334.5</v>
      </c>
    </row>
    <row r="1143" spans="1:13" ht="15" hidden="1" x14ac:dyDescent="0.2">
      <c r="A1143" s="73">
        <v>32</v>
      </c>
      <c r="B1143" s="24"/>
      <c r="C1143" s="90">
        <f t="shared" si="900"/>
        <v>1789.25</v>
      </c>
      <c r="D1143" s="90">
        <f t="shared" si="901"/>
        <v>1362.55</v>
      </c>
      <c r="E1143" s="81"/>
      <c r="F1143" s="82"/>
      <c r="G1143" s="82"/>
      <c r="I1143" s="90">
        <v>2105</v>
      </c>
      <c r="J1143" s="92">
        <v>1603</v>
      </c>
      <c r="L1143" s="170">
        <f t="shared" si="902"/>
        <v>1789.25</v>
      </c>
      <c r="M1143" s="170">
        <f t="shared" si="902"/>
        <v>1362.55</v>
      </c>
    </row>
    <row r="1144" spans="1:13" ht="15" hidden="1" x14ac:dyDescent="0.2">
      <c r="A1144" s="73">
        <v>33</v>
      </c>
      <c r="B1144" s="24"/>
      <c r="C1144" s="90">
        <f t="shared" si="900"/>
        <v>1829.2</v>
      </c>
      <c r="D1144" s="90">
        <f t="shared" si="901"/>
        <v>1392.3</v>
      </c>
      <c r="E1144" s="81"/>
      <c r="F1144" s="82"/>
      <c r="G1144" s="82"/>
      <c r="I1144" s="90">
        <v>2152</v>
      </c>
      <c r="J1144" s="92">
        <v>1638</v>
      </c>
      <c r="L1144" s="170">
        <f t="shared" si="902"/>
        <v>1829.2</v>
      </c>
      <c r="M1144" s="170">
        <f t="shared" si="902"/>
        <v>1392.3</v>
      </c>
    </row>
    <row r="1145" spans="1:13" ht="15" hidden="1" x14ac:dyDescent="0.2">
      <c r="A1145" s="73">
        <v>34</v>
      </c>
      <c r="B1145" s="24"/>
      <c r="C1145" s="90">
        <f t="shared" si="900"/>
        <v>1870</v>
      </c>
      <c r="D1145" s="90">
        <f t="shared" si="901"/>
        <v>1421.2</v>
      </c>
      <c r="E1145" s="81"/>
      <c r="F1145" s="82"/>
      <c r="G1145" s="82"/>
      <c r="I1145" s="90">
        <v>2200</v>
      </c>
      <c r="J1145" s="92">
        <v>1672</v>
      </c>
      <c r="L1145" s="170">
        <f t="shared" si="902"/>
        <v>1870</v>
      </c>
      <c r="M1145" s="170">
        <f t="shared" si="902"/>
        <v>1421.2</v>
      </c>
    </row>
    <row r="1146" spans="1:13" ht="15" hidden="1" x14ac:dyDescent="0.2">
      <c r="A1146" s="73">
        <v>35</v>
      </c>
      <c r="B1146" s="24"/>
      <c r="C1146" s="90">
        <f t="shared" si="900"/>
        <v>1914.2</v>
      </c>
      <c r="D1146" s="90">
        <f t="shared" si="901"/>
        <v>1453.5</v>
      </c>
      <c r="E1146" s="81"/>
      <c r="F1146" s="82"/>
      <c r="G1146" s="82"/>
      <c r="I1146" s="90">
        <v>2252</v>
      </c>
      <c r="J1146" s="92">
        <v>1710</v>
      </c>
      <c r="L1146" s="170">
        <f t="shared" si="902"/>
        <v>1914.2</v>
      </c>
      <c r="M1146" s="170">
        <f t="shared" si="902"/>
        <v>1453.5</v>
      </c>
    </row>
    <row r="1147" spans="1:13" ht="15" hidden="1" x14ac:dyDescent="0.2">
      <c r="A1147" s="73">
        <v>36</v>
      </c>
      <c r="B1147" s="24"/>
      <c r="C1147" s="90">
        <f t="shared" si="900"/>
        <v>1956.7</v>
      </c>
      <c r="D1147" s="90">
        <f t="shared" si="901"/>
        <v>1484.95</v>
      </c>
      <c r="E1147" s="81"/>
      <c r="F1147" s="82"/>
      <c r="G1147" s="82"/>
      <c r="I1147" s="90">
        <v>2302</v>
      </c>
      <c r="J1147" s="92">
        <v>1747</v>
      </c>
      <c r="L1147" s="170">
        <f t="shared" si="902"/>
        <v>1956.7</v>
      </c>
      <c r="M1147" s="170">
        <f t="shared" si="902"/>
        <v>1484.95</v>
      </c>
    </row>
    <row r="1148" spans="1:13" ht="15" hidden="1" x14ac:dyDescent="0.2">
      <c r="A1148" s="73">
        <v>37</v>
      </c>
      <c r="B1148" s="24"/>
      <c r="C1148" s="90">
        <f t="shared" si="900"/>
        <v>2000.8999999999999</v>
      </c>
      <c r="D1148" s="90">
        <f t="shared" si="901"/>
        <v>1518.1</v>
      </c>
      <c r="E1148" s="81"/>
      <c r="F1148" s="82"/>
      <c r="G1148" s="82"/>
      <c r="I1148" s="90">
        <v>2354</v>
      </c>
      <c r="J1148" s="92">
        <v>1786</v>
      </c>
      <c r="L1148" s="170">
        <f t="shared" si="902"/>
        <v>2000.8999999999999</v>
      </c>
      <c r="M1148" s="170">
        <f t="shared" si="902"/>
        <v>1518.1</v>
      </c>
    </row>
    <row r="1149" spans="1:13" ht="15" hidden="1" x14ac:dyDescent="0.2">
      <c r="A1149" s="73">
        <v>38</v>
      </c>
      <c r="B1149" s="24"/>
      <c r="C1149" s="90">
        <f t="shared" si="900"/>
        <v>2047.6499999999999</v>
      </c>
      <c r="D1149" s="90">
        <f t="shared" si="901"/>
        <v>1552.95</v>
      </c>
      <c r="E1149" s="81"/>
      <c r="F1149" s="82"/>
      <c r="G1149" s="82"/>
      <c r="I1149" s="90">
        <v>2409</v>
      </c>
      <c r="J1149" s="92">
        <v>1827</v>
      </c>
      <c r="L1149" s="170">
        <f t="shared" si="902"/>
        <v>2047.6499999999999</v>
      </c>
      <c r="M1149" s="170">
        <f t="shared" si="902"/>
        <v>1552.95</v>
      </c>
    </row>
    <row r="1150" spans="1:13" ht="15" hidden="1" x14ac:dyDescent="0.2">
      <c r="A1150" s="73">
        <v>39</v>
      </c>
      <c r="B1150" s="24"/>
      <c r="C1150" s="90">
        <f t="shared" si="900"/>
        <v>2094.4</v>
      </c>
      <c r="D1150" s="90">
        <f t="shared" si="901"/>
        <v>1587.8</v>
      </c>
      <c r="E1150" s="81"/>
      <c r="F1150" s="82"/>
      <c r="G1150" s="82"/>
      <c r="I1150" s="90">
        <v>2464</v>
      </c>
      <c r="J1150" s="92">
        <v>1868</v>
      </c>
      <c r="L1150" s="170">
        <f t="shared" si="902"/>
        <v>2094.4</v>
      </c>
      <c r="M1150" s="170">
        <f t="shared" si="902"/>
        <v>1587.8</v>
      </c>
    </row>
    <row r="1151" spans="1:13" ht="15" hidden="1" x14ac:dyDescent="0.2">
      <c r="A1151" s="73">
        <v>40</v>
      </c>
      <c r="B1151" s="24"/>
      <c r="C1151" s="90">
        <f t="shared" si="900"/>
        <v>2142.85</v>
      </c>
      <c r="D1151" s="90">
        <f t="shared" si="901"/>
        <v>1623.5</v>
      </c>
      <c r="E1151" s="81"/>
      <c r="F1151" s="82"/>
      <c r="G1151" s="82"/>
      <c r="I1151" s="90">
        <v>2521</v>
      </c>
      <c r="J1151" s="92">
        <v>1910</v>
      </c>
      <c r="L1151" s="170">
        <f t="shared" si="902"/>
        <v>2142.85</v>
      </c>
      <c r="M1151" s="170">
        <f t="shared" si="902"/>
        <v>1623.5</v>
      </c>
    </row>
    <row r="1152" spans="1:13" ht="15" hidden="1" x14ac:dyDescent="0.2">
      <c r="A1152" s="73">
        <v>41</v>
      </c>
      <c r="B1152" s="24"/>
      <c r="C1152" s="90">
        <f t="shared" si="900"/>
        <v>2192.15</v>
      </c>
      <c r="D1152" s="90">
        <f t="shared" si="901"/>
        <v>1660.8999999999999</v>
      </c>
      <c r="E1152" s="81"/>
      <c r="F1152" s="82"/>
      <c r="G1152" s="82"/>
      <c r="I1152" s="90">
        <v>2579</v>
      </c>
      <c r="J1152" s="92">
        <v>1954</v>
      </c>
      <c r="L1152" s="170">
        <f t="shared" si="902"/>
        <v>2192.15</v>
      </c>
      <c r="M1152" s="170">
        <f t="shared" si="902"/>
        <v>1660.8999999999999</v>
      </c>
    </row>
    <row r="1153" spans="1:13" ht="15" hidden="1" x14ac:dyDescent="0.2">
      <c r="A1153" s="73">
        <v>42</v>
      </c>
      <c r="B1153" s="24"/>
      <c r="C1153" s="90">
        <f t="shared" si="900"/>
        <v>2243.15</v>
      </c>
      <c r="D1153" s="90">
        <f t="shared" si="901"/>
        <v>1700.85</v>
      </c>
      <c r="E1153" s="81"/>
      <c r="F1153" s="82"/>
      <c r="G1153" s="82"/>
      <c r="I1153" s="90">
        <v>2639</v>
      </c>
      <c r="J1153" s="92">
        <v>2001</v>
      </c>
      <c r="L1153" s="170">
        <f t="shared" si="902"/>
        <v>2243.15</v>
      </c>
      <c r="M1153" s="170">
        <f t="shared" si="902"/>
        <v>1700.85</v>
      </c>
    </row>
    <row r="1154" spans="1:13" ht="15" hidden="1" x14ac:dyDescent="0.2">
      <c r="A1154" s="73">
        <v>43</v>
      </c>
      <c r="B1154" s="24"/>
      <c r="C1154" s="90">
        <f t="shared" si="900"/>
        <v>2295.85</v>
      </c>
      <c r="D1154" s="90">
        <f t="shared" si="901"/>
        <v>1740.8</v>
      </c>
      <c r="E1154" s="81"/>
      <c r="F1154" s="82"/>
      <c r="G1154" s="82"/>
      <c r="I1154" s="90">
        <v>2701</v>
      </c>
      <c r="J1154" s="92">
        <v>2048</v>
      </c>
      <c r="L1154" s="170">
        <f t="shared" si="902"/>
        <v>2295.85</v>
      </c>
      <c r="M1154" s="170">
        <f t="shared" si="902"/>
        <v>1740.8</v>
      </c>
    </row>
    <row r="1155" spans="1:13" ht="15" hidden="1" x14ac:dyDescent="0.2">
      <c r="A1155" s="73">
        <v>44</v>
      </c>
      <c r="B1155" s="24"/>
      <c r="C1155" s="90">
        <f t="shared" si="900"/>
        <v>2350.25</v>
      </c>
      <c r="D1155" s="90">
        <f t="shared" si="901"/>
        <v>1780.75</v>
      </c>
      <c r="E1155" s="81"/>
      <c r="F1155" s="82"/>
      <c r="G1155" s="82"/>
      <c r="I1155" s="90">
        <v>2765</v>
      </c>
      <c r="J1155" s="92">
        <v>2095</v>
      </c>
      <c r="L1155" s="170">
        <f t="shared" si="902"/>
        <v>2350.25</v>
      </c>
      <c r="M1155" s="170">
        <f t="shared" si="902"/>
        <v>1780.75</v>
      </c>
    </row>
    <row r="1156" spans="1:13" ht="15" hidden="1" x14ac:dyDescent="0.2">
      <c r="A1156" s="73">
        <v>45</v>
      </c>
      <c r="B1156" s="24"/>
      <c r="C1156" s="90">
        <f t="shared" si="900"/>
        <v>2404.65</v>
      </c>
      <c r="D1156" s="90">
        <f t="shared" si="901"/>
        <v>1823.25</v>
      </c>
      <c r="E1156" s="81"/>
      <c r="F1156" s="82"/>
      <c r="G1156" s="82"/>
      <c r="I1156" s="90">
        <v>2829</v>
      </c>
      <c r="J1156" s="92">
        <v>2145</v>
      </c>
      <c r="L1156" s="170">
        <f t="shared" si="902"/>
        <v>2404.65</v>
      </c>
      <c r="M1156" s="170">
        <f t="shared" si="902"/>
        <v>1823.25</v>
      </c>
    </row>
    <row r="1157" spans="1:13" ht="15" hidden="1" x14ac:dyDescent="0.2">
      <c r="A1157" s="73">
        <v>46</v>
      </c>
      <c r="B1157" s="24"/>
      <c r="C1157" s="90">
        <f t="shared" si="900"/>
        <v>2459.9</v>
      </c>
      <c r="D1157" s="90">
        <f t="shared" si="901"/>
        <v>1866.6</v>
      </c>
      <c r="E1157" s="81"/>
      <c r="F1157" s="82"/>
      <c r="G1157" s="82"/>
      <c r="I1157" s="90">
        <v>2894</v>
      </c>
      <c r="J1157" s="92">
        <v>2196</v>
      </c>
      <c r="L1157" s="170">
        <f t="shared" si="902"/>
        <v>2459.9</v>
      </c>
      <c r="M1157" s="170">
        <f t="shared" si="902"/>
        <v>1866.6</v>
      </c>
    </row>
    <row r="1158" spans="1:13" ht="15" hidden="1" x14ac:dyDescent="0.2">
      <c r="A1158" s="73">
        <v>47</v>
      </c>
      <c r="B1158" s="24"/>
      <c r="C1158" s="90">
        <f t="shared" si="900"/>
        <v>2516.85</v>
      </c>
      <c r="D1158" s="90">
        <f t="shared" si="901"/>
        <v>1909.95</v>
      </c>
      <c r="E1158" s="81"/>
      <c r="F1158" s="82"/>
      <c r="G1158" s="82"/>
      <c r="I1158" s="90">
        <v>2961</v>
      </c>
      <c r="J1158" s="92">
        <v>2247</v>
      </c>
      <c r="L1158" s="170">
        <f t="shared" si="902"/>
        <v>2516.85</v>
      </c>
      <c r="M1158" s="170">
        <f t="shared" si="902"/>
        <v>1909.95</v>
      </c>
    </row>
    <row r="1159" spans="1:13" ht="15" hidden="1" x14ac:dyDescent="0.2">
      <c r="A1159" s="73">
        <v>48</v>
      </c>
      <c r="B1159" s="24"/>
      <c r="C1159" s="90">
        <f t="shared" si="900"/>
        <v>2576.35</v>
      </c>
      <c r="D1159" s="90">
        <f t="shared" si="901"/>
        <v>1956.7</v>
      </c>
      <c r="E1159" s="81"/>
      <c r="F1159" s="82"/>
      <c r="G1159" s="82"/>
      <c r="I1159" s="90">
        <v>3031</v>
      </c>
      <c r="J1159" s="92">
        <v>2302</v>
      </c>
      <c r="L1159" s="170">
        <f t="shared" si="902"/>
        <v>2576.35</v>
      </c>
      <c r="M1159" s="170">
        <f t="shared" si="902"/>
        <v>1956.7</v>
      </c>
    </row>
    <row r="1160" spans="1:13" ht="15" hidden="1" x14ac:dyDescent="0.2">
      <c r="A1160" s="73">
        <v>49</v>
      </c>
      <c r="B1160" s="24"/>
      <c r="C1160" s="90">
        <f t="shared" si="900"/>
        <v>2635.85</v>
      </c>
      <c r="D1160" s="90">
        <f t="shared" si="901"/>
        <v>2002.6</v>
      </c>
      <c r="E1160" s="81"/>
      <c r="F1160" s="82"/>
      <c r="G1160" s="82"/>
      <c r="I1160" s="90">
        <v>3101</v>
      </c>
      <c r="J1160" s="92">
        <v>2356</v>
      </c>
      <c r="L1160" s="170">
        <f t="shared" si="902"/>
        <v>2635.85</v>
      </c>
      <c r="M1160" s="170">
        <f t="shared" si="902"/>
        <v>2002.6</v>
      </c>
    </row>
    <row r="1161" spans="1:13" ht="15" hidden="1" x14ac:dyDescent="0.2">
      <c r="A1161" s="73">
        <v>50</v>
      </c>
      <c r="B1161" s="24"/>
      <c r="C1161" s="90">
        <f t="shared" si="900"/>
        <v>2697.0499999999997</v>
      </c>
      <c r="D1161" s="90">
        <f t="shared" si="901"/>
        <v>2050.1999999999998</v>
      </c>
      <c r="E1161" s="81"/>
      <c r="F1161" s="82"/>
      <c r="G1161" s="82"/>
      <c r="I1161" s="90">
        <v>3173</v>
      </c>
      <c r="J1161" s="92">
        <v>2412</v>
      </c>
      <c r="L1161" s="170">
        <f t="shared" si="902"/>
        <v>2697.0499999999997</v>
      </c>
      <c r="M1161" s="170">
        <f t="shared" si="902"/>
        <v>2050.1999999999998</v>
      </c>
    </row>
    <row r="1162" spans="1:13" ht="15" hidden="1" x14ac:dyDescent="0.2">
      <c r="A1162" s="73">
        <v>51</v>
      </c>
      <c r="B1162" s="24"/>
      <c r="C1162" s="90">
        <f t="shared" si="900"/>
        <v>2759.1</v>
      </c>
      <c r="D1162" s="90">
        <f t="shared" si="901"/>
        <v>2096.9499999999998</v>
      </c>
      <c r="E1162" s="81"/>
      <c r="F1162" s="82"/>
      <c r="G1162" s="82"/>
      <c r="I1162" s="90">
        <v>3246</v>
      </c>
      <c r="J1162" s="92">
        <v>2467</v>
      </c>
      <c r="L1162" s="170">
        <f t="shared" si="902"/>
        <v>2759.1</v>
      </c>
      <c r="M1162" s="170">
        <f t="shared" si="902"/>
        <v>2096.9499999999998</v>
      </c>
    </row>
    <row r="1163" spans="1:13" ht="15" hidden="1" x14ac:dyDescent="0.2">
      <c r="A1163" s="73">
        <v>52</v>
      </c>
      <c r="B1163" s="24"/>
      <c r="C1163" s="90">
        <f t="shared" si="900"/>
        <v>2822</v>
      </c>
      <c r="D1163" s="90">
        <f t="shared" si="901"/>
        <v>2147.1</v>
      </c>
      <c r="E1163" s="81"/>
      <c r="F1163" s="82"/>
      <c r="G1163" s="82"/>
      <c r="I1163" s="90">
        <v>3320</v>
      </c>
      <c r="J1163" s="92">
        <v>2526</v>
      </c>
      <c r="L1163" s="170">
        <f t="shared" si="902"/>
        <v>2822</v>
      </c>
      <c r="M1163" s="170">
        <f t="shared" si="902"/>
        <v>2147.1</v>
      </c>
    </row>
    <row r="1164" spans="1:13" ht="15" hidden="1" x14ac:dyDescent="0.2">
      <c r="A1164" s="73">
        <v>53</v>
      </c>
      <c r="B1164" s="24"/>
      <c r="C1164" s="90">
        <f t="shared" si="900"/>
        <v>2887.45</v>
      </c>
      <c r="D1164" s="90">
        <f t="shared" si="901"/>
        <v>2198.9499999999998</v>
      </c>
      <c r="E1164" s="81"/>
      <c r="F1164" s="82"/>
      <c r="G1164" s="82"/>
      <c r="I1164" s="90">
        <v>3397</v>
      </c>
      <c r="J1164" s="92">
        <v>2587</v>
      </c>
      <c r="L1164" s="170">
        <f t="shared" si="902"/>
        <v>2887.45</v>
      </c>
      <c r="M1164" s="170">
        <f t="shared" si="902"/>
        <v>2198.9499999999998</v>
      </c>
    </row>
    <row r="1165" spans="1:13" ht="15" hidden="1" x14ac:dyDescent="0.2">
      <c r="A1165" s="73">
        <v>54</v>
      </c>
      <c r="B1165" s="74"/>
      <c r="C1165" s="90">
        <f t="shared" si="900"/>
        <v>2952.9</v>
      </c>
      <c r="D1165" s="90">
        <f t="shared" si="901"/>
        <v>2250.7999999999997</v>
      </c>
      <c r="E1165" s="81"/>
      <c r="F1165" s="82"/>
      <c r="G1165" s="82"/>
      <c r="I1165" s="90">
        <v>3474</v>
      </c>
      <c r="J1165" s="92">
        <v>2648</v>
      </c>
      <c r="L1165" s="170">
        <f t="shared" si="902"/>
        <v>2952.9</v>
      </c>
      <c r="M1165" s="170">
        <f t="shared" si="902"/>
        <v>2250.7999999999997</v>
      </c>
    </row>
    <row r="1166" spans="1:13" ht="15" hidden="1" x14ac:dyDescent="0.2">
      <c r="A1166" s="73">
        <v>55</v>
      </c>
      <c r="B1166" s="74"/>
      <c r="C1166" s="90">
        <f t="shared" si="900"/>
        <v>3018.35</v>
      </c>
      <c r="D1166" s="90">
        <f t="shared" si="901"/>
        <v>2304.35</v>
      </c>
      <c r="E1166" s="81"/>
      <c r="F1166" s="82"/>
      <c r="G1166" s="82"/>
      <c r="I1166" s="90">
        <v>3551</v>
      </c>
      <c r="J1166" s="92">
        <v>2711</v>
      </c>
      <c r="L1166" s="170">
        <f t="shared" si="902"/>
        <v>3018.35</v>
      </c>
      <c r="M1166" s="170">
        <f t="shared" si="902"/>
        <v>2304.35</v>
      </c>
    </row>
    <row r="1167" spans="1:13" ht="15" hidden="1" x14ac:dyDescent="0.2">
      <c r="A1167" s="73">
        <v>56</v>
      </c>
      <c r="B1167" s="74"/>
      <c r="C1167" s="90">
        <f t="shared" si="900"/>
        <v>3088.0499999999997</v>
      </c>
      <c r="D1167" s="90">
        <f t="shared" si="901"/>
        <v>2358.75</v>
      </c>
      <c r="E1167" s="81"/>
      <c r="F1167" s="82"/>
      <c r="G1167" s="82"/>
      <c r="I1167" s="90">
        <v>3633</v>
      </c>
      <c r="J1167" s="92">
        <v>2775</v>
      </c>
      <c r="L1167" s="170">
        <f t="shared" si="902"/>
        <v>3088.0499999999997</v>
      </c>
      <c r="M1167" s="170">
        <f t="shared" si="902"/>
        <v>2358.75</v>
      </c>
    </row>
    <row r="1168" spans="1:13" ht="15" hidden="1" x14ac:dyDescent="0.2">
      <c r="A1168" s="73">
        <v>57</v>
      </c>
      <c r="B1168" s="74"/>
      <c r="C1168" s="90">
        <f t="shared" si="900"/>
        <v>3158.6</v>
      </c>
      <c r="D1168" s="90">
        <f t="shared" si="901"/>
        <v>2414</v>
      </c>
      <c r="E1168" s="81"/>
      <c r="F1168" s="82"/>
      <c r="G1168" s="82"/>
      <c r="I1168" s="90">
        <v>3716</v>
      </c>
      <c r="J1168" s="92">
        <v>2840</v>
      </c>
      <c r="L1168" s="170">
        <f t="shared" si="902"/>
        <v>3158.6</v>
      </c>
      <c r="M1168" s="170">
        <f t="shared" si="902"/>
        <v>2414</v>
      </c>
    </row>
    <row r="1169" spans="1:13" ht="15" hidden="1" x14ac:dyDescent="0.2">
      <c r="A1169" s="73">
        <v>58</v>
      </c>
      <c r="B1169" s="74"/>
      <c r="C1169" s="90">
        <f t="shared" si="900"/>
        <v>3227.45</v>
      </c>
      <c r="D1169" s="90">
        <f t="shared" si="901"/>
        <v>2469.25</v>
      </c>
      <c r="E1169" s="81"/>
      <c r="F1169" s="82"/>
      <c r="G1169" s="82"/>
      <c r="I1169" s="90">
        <v>3797</v>
      </c>
      <c r="J1169" s="92">
        <v>2905</v>
      </c>
      <c r="L1169" s="170">
        <f t="shared" si="902"/>
        <v>3227.45</v>
      </c>
      <c r="M1169" s="170">
        <f t="shared" si="902"/>
        <v>2469.25</v>
      </c>
    </row>
    <row r="1170" spans="1:13" ht="15" hidden="1" x14ac:dyDescent="0.2">
      <c r="A1170" s="73">
        <v>59</v>
      </c>
      <c r="B1170" s="74"/>
      <c r="C1170" s="90">
        <f t="shared" si="900"/>
        <v>3299.7</v>
      </c>
      <c r="D1170" s="90">
        <f t="shared" si="901"/>
        <v>2527.0499999999997</v>
      </c>
      <c r="E1170" s="81"/>
      <c r="F1170" s="82"/>
      <c r="G1170" s="82"/>
      <c r="I1170" s="90">
        <v>3882</v>
      </c>
      <c r="J1170" s="92">
        <v>2973</v>
      </c>
      <c r="L1170" s="170">
        <f t="shared" si="902"/>
        <v>3299.7</v>
      </c>
      <c r="M1170" s="170">
        <f t="shared" si="902"/>
        <v>2527.0499999999997</v>
      </c>
    </row>
    <row r="1171" spans="1:13" ht="15" hidden="1" x14ac:dyDescent="0.2">
      <c r="A1171" s="73">
        <v>60</v>
      </c>
      <c r="B1171" s="74"/>
      <c r="C1171" s="90">
        <f t="shared" si="900"/>
        <v>3374.5</v>
      </c>
      <c r="D1171" s="90">
        <f t="shared" si="901"/>
        <v>2585.6999999999998</v>
      </c>
      <c r="E1171" s="81"/>
      <c r="F1171" s="82"/>
      <c r="G1171" s="82"/>
      <c r="I1171" s="90">
        <v>3970</v>
      </c>
      <c r="J1171" s="92">
        <v>3042</v>
      </c>
      <c r="L1171" s="170">
        <f t="shared" si="902"/>
        <v>3374.5</v>
      </c>
      <c r="M1171" s="170">
        <f t="shared" si="902"/>
        <v>2585.6999999999998</v>
      </c>
    </row>
    <row r="1172" spans="1:13" ht="15" hidden="1" x14ac:dyDescent="0.2">
      <c r="A1172" s="73">
        <v>61</v>
      </c>
      <c r="B1172" s="74"/>
      <c r="C1172" s="90">
        <f t="shared" si="900"/>
        <v>3758.7</v>
      </c>
      <c r="D1172" s="90">
        <f t="shared" si="901"/>
        <v>2894.25</v>
      </c>
      <c r="E1172" s="81"/>
      <c r="F1172" s="82"/>
      <c r="G1172" s="82"/>
      <c r="I1172" s="90">
        <v>4422</v>
      </c>
      <c r="J1172" s="92">
        <v>3405</v>
      </c>
      <c r="L1172" s="170">
        <f t="shared" si="902"/>
        <v>3758.7</v>
      </c>
      <c r="M1172" s="170">
        <f t="shared" si="902"/>
        <v>2894.25</v>
      </c>
    </row>
    <row r="1173" spans="1:13" ht="15" hidden="1" x14ac:dyDescent="0.2">
      <c r="A1173" s="73">
        <v>62</v>
      </c>
      <c r="B1173" s="74"/>
      <c r="C1173" s="90">
        <f t="shared" si="900"/>
        <v>4174.3499999999995</v>
      </c>
      <c r="D1173" s="90">
        <f t="shared" si="901"/>
        <v>3232.5499999999997</v>
      </c>
      <c r="E1173" s="81"/>
      <c r="F1173" s="82"/>
      <c r="G1173" s="82"/>
      <c r="I1173" s="90">
        <v>4911</v>
      </c>
      <c r="J1173" s="92">
        <v>3803</v>
      </c>
      <c r="L1173" s="170">
        <f t="shared" si="902"/>
        <v>4174.3499999999995</v>
      </c>
      <c r="M1173" s="170">
        <f t="shared" si="902"/>
        <v>3232.5499999999997</v>
      </c>
    </row>
    <row r="1174" spans="1:13" ht="15" hidden="1" x14ac:dyDescent="0.2">
      <c r="A1174" s="73">
        <v>63</v>
      </c>
      <c r="B1174" s="74"/>
      <c r="C1174" s="90">
        <f t="shared" si="900"/>
        <v>4620.5999999999995</v>
      </c>
      <c r="D1174" s="90">
        <f t="shared" si="901"/>
        <v>3596.35</v>
      </c>
      <c r="E1174" s="81"/>
      <c r="F1174" s="82"/>
      <c r="G1174" s="82"/>
      <c r="I1174" s="90">
        <v>5436</v>
      </c>
      <c r="J1174" s="92">
        <v>4231</v>
      </c>
      <c r="L1174" s="170">
        <f t="shared" si="902"/>
        <v>4620.5999999999995</v>
      </c>
      <c r="M1174" s="170">
        <f t="shared" si="902"/>
        <v>3596.35</v>
      </c>
    </row>
    <row r="1175" spans="1:13" ht="15" hidden="1" x14ac:dyDescent="0.2">
      <c r="A1175" s="73">
        <v>64</v>
      </c>
      <c r="B1175" s="74"/>
      <c r="C1175" s="90">
        <f t="shared" si="900"/>
        <v>5098.3</v>
      </c>
      <c r="D1175" s="90">
        <f t="shared" si="901"/>
        <v>3988.2</v>
      </c>
      <c r="E1175" s="81"/>
      <c r="F1175" s="82"/>
      <c r="G1175" s="82"/>
      <c r="I1175" s="90">
        <v>5998</v>
      </c>
      <c r="J1175" s="92">
        <v>4692</v>
      </c>
      <c r="L1175" s="170">
        <f t="shared" si="902"/>
        <v>5098.3</v>
      </c>
      <c r="M1175" s="170">
        <f t="shared" si="902"/>
        <v>3988.2</v>
      </c>
    </row>
    <row r="1176" spans="1:13" ht="15" hidden="1" x14ac:dyDescent="0.2">
      <c r="A1176" s="73">
        <v>65</v>
      </c>
      <c r="B1176" s="74"/>
      <c r="C1176" s="90">
        <f t="shared" si="900"/>
        <v>5606.5999999999995</v>
      </c>
      <c r="D1176" s="90">
        <f t="shared" si="901"/>
        <v>4408.0999999999995</v>
      </c>
      <c r="E1176" s="81"/>
      <c r="F1176" s="82"/>
      <c r="G1176" s="82"/>
      <c r="I1176" s="90">
        <v>6596</v>
      </c>
      <c r="J1176" s="92">
        <v>5186</v>
      </c>
      <c r="L1176" s="170">
        <f t="shared" si="902"/>
        <v>5606.5999999999995</v>
      </c>
      <c r="M1176" s="170">
        <f t="shared" si="902"/>
        <v>4408.0999999999995</v>
      </c>
    </row>
    <row r="1177" spans="1:13" ht="15" hidden="1" x14ac:dyDescent="0.2">
      <c r="A1177" s="73">
        <v>66</v>
      </c>
      <c r="B1177" s="74"/>
      <c r="C1177" s="90">
        <f t="shared" si="900"/>
        <v>6146.3499999999995</v>
      </c>
      <c r="D1177" s="90">
        <f t="shared" si="901"/>
        <v>4856.8999999999996</v>
      </c>
      <c r="E1177" s="81"/>
      <c r="F1177" s="82"/>
      <c r="G1177" s="82"/>
      <c r="I1177" s="90">
        <v>7231</v>
      </c>
      <c r="J1177" s="92">
        <v>5714</v>
      </c>
      <c r="L1177" s="170">
        <f t="shared" si="902"/>
        <v>6146.3499999999995</v>
      </c>
      <c r="M1177" s="170">
        <f t="shared" si="902"/>
        <v>4856.8999999999996</v>
      </c>
    </row>
    <row r="1178" spans="1:13" ht="15" hidden="1" x14ac:dyDescent="0.2">
      <c r="A1178" s="73">
        <v>67</v>
      </c>
      <c r="B1178" s="74"/>
      <c r="C1178" s="90">
        <f t="shared" si="900"/>
        <v>6718.4</v>
      </c>
      <c r="D1178" s="90">
        <f t="shared" si="901"/>
        <v>5332.05</v>
      </c>
      <c r="E1178" s="81"/>
      <c r="F1178" s="82"/>
      <c r="G1178" s="82"/>
      <c r="I1178" s="90">
        <v>7904</v>
      </c>
      <c r="J1178" s="92">
        <v>6273</v>
      </c>
      <c r="L1178" s="170">
        <f t="shared" si="902"/>
        <v>6718.4</v>
      </c>
      <c r="M1178" s="170">
        <f t="shared" si="902"/>
        <v>5332.05</v>
      </c>
    </row>
    <row r="1179" spans="1:13" ht="15" hidden="1" x14ac:dyDescent="0.2">
      <c r="A1179" s="73">
        <v>68</v>
      </c>
      <c r="B1179" s="74"/>
      <c r="C1179" s="90">
        <f t="shared" si="900"/>
        <v>7318.5</v>
      </c>
      <c r="D1179" s="90">
        <f t="shared" si="901"/>
        <v>5834.4</v>
      </c>
      <c r="E1179" s="81"/>
      <c r="F1179" s="82"/>
      <c r="G1179" s="82"/>
      <c r="I1179" s="90">
        <v>8610</v>
      </c>
      <c r="J1179" s="92">
        <v>6864</v>
      </c>
      <c r="L1179" s="170">
        <f t="shared" si="902"/>
        <v>7318.5</v>
      </c>
      <c r="M1179" s="170">
        <f t="shared" si="902"/>
        <v>5834.4</v>
      </c>
    </row>
    <row r="1180" spans="1:13" ht="15" hidden="1" x14ac:dyDescent="0.2">
      <c r="A1180" s="73">
        <v>69</v>
      </c>
      <c r="B1180" s="74"/>
      <c r="C1180" s="90">
        <f t="shared" si="900"/>
        <v>7950.05</v>
      </c>
      <c r="D1180" s="90">
        <f t="shared" si="901"/>
        <v>6363.0999999999995</v>
      </c>
      <c r="E1180" s="81"/>
      <c r="F1180" s="82"/>
      <c r="G1180" s="82"/>
      <c r="I1180" s="90">
        <v>9353</v>
      </c>
      <c r="J1180" s="92">
        <v>7486</v>
      </c>
      <c r="L1180" s="170">
        <f t="shared" si="902"/>
        <v>7950.05</v>
      </c>
      <c r="M1180" s="170">
        <f t="shared" si="902"/>
        <v>6363.0999999999995</v>
      </c>
    </row>
    <row r="1181" spans="1:13" ht="15" hidden="1" x14ac:dyDescent="0.2">
      <c r="A1181" s="73">
        <v>70</v>
      </c>
      <c r="B1181" s="74"/>
      <c r="C1181" s="90">
        <f t="shared" si="900"/>
        <v>8613.9</v>
      </c>
      <c r="D1181" s="90">
        <f t="shared" si="901"/>
        <v>6922.4</v>
      </c>
      <c r="E1181" s="81"/>
      <c r="F1181" s="82"/>
      <c r="G1181" s="82"/>
      <c r="I1181" s="90">
        <v>10134</v>
      </c>
      <c r="J1181" s="92">
        <v>8144</v>
      </c>
      <c r="L1181" s="170">
        <f t="shared" si="902"/>
        <v>8613.9</v>
      </c>
      <c r="M1181" s="170">
        <f t="shared" si="902"/>
        <v>6922.4</v>
      </c>
    </row>
    <row r="1182" spans="1:13" ht="15" hidden="1" x14ac:dyDescent="0.2">
      <c r="A1182" s="73">
        <v>71</v>
      </c>
      <c r="B1182" s="74"/>
      <c r="C1182" s="90">
        <f t="shared" si="900"/>
        <v>9307.5</v>
      </c>
      <c r="D1182" s="90">
        <f t="shared" si="901"/>
        <v>7507.2</v>
      </c>
      <c r="E1182" s="81"/>
      <c r="F1182" s="82"/>
      <c r="G1182" s="82"/>
      <c r="I1182" s="90">
        <v>10950</v>
      </c>
      <c r="J1182" s="92">
        <v>8832</v>
      </c>
      <c r="L1182" s="170">
        <f t="shared" si="902"/>
        <v>9307.5</v>
      </c>
      <c r="M1182" s="170">
        <f t="shared" si="902"/>
        <v>7507.2</v>
      </c>
    </row>
    <row r="1183" spans="1:13" ht="15" hidden="1" x14ac:dyDescent="0.2">
      <c r="A1183" s="73">
        <v>72</v>
      </c>
      <c r="B1183" s="74"/>
      <c r="C1183" s="90">
        <f t="shared" si="900"/>
        <v>10033.4</v>
      </c>
      <c r="D1183" s="90">
        <f t="shared" si="901"/>
        <v>8119.2</v>
      </c>
      <c r="E1183" s="81"/>
      <c r="F1183" s="82"/>
      <c r="G1183" s="82"/>
      <c r="I1183" s="90">
        <v>11804</v>
      </c>
      <c r="J1183" s="92">
        <v>9552</v>
      </c>
      <c r="L1183" s="170">
        <f t="shared" si="902"/>
        <v>10033.4</v>
      </c>
      <c r="M1183" s="170">
        <f t="shared" si="902"/>
        <v>8119.2</v>
      </c>
    </row>
    <row r="1184" spans="1:13" ht="15" hidden="1" x14ac:dyDescent="0.2">
      <c r="A1184" s="73">
        <v>73</v>
      </c>
      <c r="B1184" s="74"/>
      <c r="C1184" s="90">
        <f t="shared" si="900"/>
        <v>10788.199999999999</v>
      </c>
      <c r="D1184" s="90">
        <f t="shared" si="901"/>
        <v>8761.7999999999993</v>
      </c>
      <c r="E1184" s="81"/>
      <c r="F1184" s="82"/>
      <c r="G1184" s="82"/>
      <c r="I1184" s="90">
        <v>12692</v>
      </c>
      <c r="J1184" s="92">
        <v>10308</v>
      </c>
      <c r="L1184" s="170">
        <f t="shared" si="902"/>
        <v>10788.199999999999</v>
      </c>
      <c r="M1184" s="170">
        <f t="shared" si="902"/>
        <v>8761.7999999999993</v>
      </c>
    </row>
    <row r="1185" spans="1:13" ht="15" hidden="1" x14ac:dyDescent="0.2">
      <c r="A1185" s="73">
        <v>74</v>
      </c>
      <c r="B1185" s="74"/>
      <c r="C1185" s="90">
        <f t="shared" si="900"/>
        <v>11575.3</v>
      </c>
      <c r="D1185" s="90">
        <f t="shared" si="901"/>
        <v>9428.1999999999989</v>
      </c>
      <c r="E1185" s="81"/>
      <c r="F1185" s="82"/>
      <c r="G1185" s="82"/>
      <c r="I1185" s="90">
        <v>13618</v>
      </c>
      <c r="J1185" s="92">
        <v>11092</v>
      </c>
      <c r="L1185" s="170">
        <f t="shared" si="902"/>
        <v>11575.3</v>
      </c>
      <c r="M1185" s="170">
        <f t="shared" si="902"/>
        <v>9428.1999999999989</v>
      </c>
    </row>
    <row r="1186" spans="1:13" ht="15" hidden="1" x14ac:dyDescent="0.2">
      <c r="A1186" s="73">
        <v>75</v>
      </c>
      <c r="B1186" s="74"/>
      <c r="C1186" s="90">
        <f t="shared" si="900"/>
        <v>12392.15</v>
      </c>
      <c r="D1186" s="90">
        <f t="shared" si="901"/>
        <v>10125.199999999999</v>
      </c>
      <c r="E1186" s="81"/>
      <c r="F1186" s="82"/>
      <c r="G1186" s="82"/>
      <c r="I1186" s="90">
        <v>14579</v>
      </c>
      <c r="J1186" s="92">
        <v>11912</v>
      </c>
      <c r="L1186" s="170">
        <f t="shared" si="902"/>
        <v>12392.15</v>
      </c>
      <c r="M1186" s="170">
        <f t="shared" si="902"/>
        <v>10125.199999999999</v>
      </c>
    </row>
    <row r="1187" spans="1:13" ht="15" hidden="1" x14ac:dyDescent="0.2">
      <c r="A1187" s="73">
        <v>76</v>
      </c>
      <c r="B1187" s="74"/>
      <c r="C1187" s="90">
        <f t="shared" si="900"/>
        <v>12392.15</v>
      </c>
      <c r="D1187" s="90">
        <f t="shared" si="901"/>
        <v>10125.199999999999</v>
      </c>
      <c r="E1187" s="81"/>
      <c r="F1187" s="82"/>
      <c r="G1187" s="82"/>
      <c r="I1187" s="90">
        <v>14579</v>
      </c>
      <c r="J1187" s="92">
        <v>11912</v>
      </c>
      <c r="L1187" s="170">
        <f t="shared" si="902"/>
        <v>12392.15</v>
      </c>
      <c r="M1187" s="170">
        <f t="shared" si="902"/>
        <v>10125.199999999999</v>
      </c>
    </row>
    <row r="1188" spans="1:13" ht="15" hidden="1" x14ac:dyDescent="0.2">
      <c r="A1188" s="73">
        <v>77</v>
      </c>
      <c r="B1188" s="74"/>
      <c r="C1188" s="90">
        <f t="shared" si="900"/>
        <v>12392.15</v>
      </c>
      <c r="D1188" s="90">
        <f t="shared" si="901"/>
        <v>10125.199999999999</v>
      </c>
      <c r="E1188" s="81"/>
      <c r="F1188" s="82"/>
      <c r="G1188" s="82"/>
      <c r="I1188" s="90">
        <v>14579</v>
      </c>
      <c r="J1188" s="92">
        <v>11912</v>
      </c>
      <c r="L1188" s="170">
        <f t="shared" si="902"/>
        <v>12392.15</v>
      </c>
      <c r="M1188" s="170">
        <f t="shared" si="902"/>
        <v>10125.199999999999</v>
      </c>
    </row>
    <row r="1189" spans="1:13" ht="15" hidden="1" x14ac:dyDescent="0.2">
      <c r="A1189" s="73">
        <v>78</v>
      </c>
      <c r="B1189" s="74"/>
      <c r="C1189" s="90">
        <f t="shared" si="900"/>
        <v>12392.15</v>
      </c>
      <c r="D1189" s="90">
        <f t="shared" si="901"/>
        <v>10125.199999999999</v>
      </c>
      <c r="E1189" s="81"/>
      <c r="F1189" s="82"/>
      <c r="G1189" s="82"/>
      <c r="I1189" s="90">
        <v>14579</v>
      </c>
      <c r="J1189" s="92">
        <v>11912</v>
      </c>
      <c r="L1189" s="170">
        <f t="shared" si="902"/>
        <v>12392.15</v>
      </c>
      <c r="M1189" s="170">
        <f t="shared" si="902"/>
        <v>10125.199999999999</v>
      </c>
    </row>
    <row r="1190" spans="1:13" ht="15" hidden="1" x14ac:dyDescent="0.2">
      <c r="A1190" s="73">
        <v>79</v>
      </c>
      <c r="B1190" s="74"/>
      <c r="C1190" s="90">
        <f t="shared" si="900"/>
        <v>12392.15</v>
      </c>
      <c r="D1190" s="90">
        <f t="shared" si="901"/>
        <v>10125.199999999999</v>
      </c>
      <c r="E1190" s="81"/>
      <c r="F1190" s="82"/>
      <c r="G1190" s="82"/>
      <c r="I1190" s="90">
        <v>14579</v>
      </c>
      <c r="J1190" s="92">
        <v>11912</v>
      </c>
      <c r="L1190" s="170">
        <f t="shared" si="902"/>
        <v>12392.15</v>
      </c>
      <c r="M1190" s="170">
        <f t="shared" si="902"/>
        <v>10125.199999999999</v>
      </c>
    </row>
    <row r="1191" spans="1:13" ht="15" hidden="1" x14ac:dyDescent="0.2">
      <c r="A1191" s="73">
        <v>80</v>
      </c>
      <c r="B1191" s="74"/>
      <c r="C1191" s="90">
        <f t="shared" si="900"/>
        <v>12392.15</v>
      </c>
      <c r="D1191" s="90">
        <f t="shared" si="901"/>
        <v>10125.199999999999</v>
      </c>
      <c r="E1191" s="81"/>
      <c r="F1191" s="82"/>
      <c r="G1191" s="82"/>
      <c r="I1191" s="90">
        <v>14579</v>
      </c>
      <c r="J1191" s="92">
        <v>11912</v>
      </c>
      <c r="L1191" s="170">
        <f t="shared" si="902"/>
        <v>12392.15</v>
      </c>
      <c r="M1191" s="170">
        <f t="shared" si="902"/>
        <v>10125.199999999999</v>
      </c>
    </row>
    <row r="1192" spans="1:13" ht="15" hidden="1" x14ac:dyDescent="0.2">
      <c r="A1192" s="73">
        <v>81</v>
      </c>
      <c r="B1192" s="74"/>
      <c r="C1192" s="90">
        <f t="shared" si="900"/>
        <v>12392.15</v>
      </c>
      <c r="D1192" s="90">
        <f t="shared" si="901"/>
        <v>10125.199999999999</v>
      </c>
      <c r="E1192" s="81"/>
      <c r="F1192" s="82"/>
      <c r="G1192" s="82"/>
      <c r="I1192" s="90">
        <v>14579</v>
      </c>
      <c r="J1192" s="92">
        <v>11912</v>
      </c>
      <c r="L1192" s="170">
        <f t="shared" si="902"/>
        <v>12392.15</v>
      </c>
      <c r="M1192" s="170">
        <f t="shared" si="902"/>
        <v>10125.199999999999</v>
      </c>
    </row>
    <row r="1193" spans="1:13" ht="15" hidden="1" x14ac:dyDescent="0.2">
      <c r="A1193" s="73">
        <v>82</v>
      </c>
      <c r="B1193" s="74"/>
      <c r="C1193" s="90">
        <f t="shared" si="900"/>
        <v>12392.15</v>
      </c>
      <c r="D1193" s="90">
        <f t="shared" si="901"/>
        <v>10125.199999999999</v>
      </c>
      <c r="E1193" s="81"/>
      <c r="F1193" s="82"/>
      <c r="G1193" s="82"/>
      <c r="I1193" s="90">
        <v>14579</v>
      </c>
      <c r="J1193" s="92">
        <v>11912</v>
      </c>
      <c r="L1193" s="170">
        <f t="shared" si="902"/>
        <v>12392.15</v>
      </c>
      <c r="M1193" s="170">
        <f t="shared" si="902"/>
        <v>10125.199999999999</v>
      </c>
    </row>
    <row r="1194" spans="1:13" ht="15" hidden="1" x14ac:dyDescent="0.2">
      <c r="A1194" s="73">
        <v>83</v>
      </c>
      <c r="B1194" s="74"/>
      <c r="C1194" s="90">
        <f t="shared" ref="C1194:C1198" si="903">L1194</f>
        <v>12392.15</v>
      </c>
      <c r="D1194" s="90">
        <f t="shared" ref="D1194:D1198" si="904">M1194</f>
        <v>10125.199999999999</v>
      </c>
      <c r="E1194" s="81"/>
      <c r="F1194" s="82"/>
      <c r="G1194" s="82"/>
      <c r="I1194" s="90">
        <v>14579</v>
      </c>
      <c r="J1194" s="92">
        <v>11912</v>
      </c>
      <c r="L1194" s="170">
        <f t="shared" ref="L1194:M1198" si="905">I1194*0.85</f>
        <v>12392.15</v>
      </c>
      <c r="M1194" s="170">
        <f t="shared" si="905"/>
        <v>10125.199999999999</v>
      </c>
    </row>
    <row r="1195" spans="1:13" ht="15" hidden="1" x14ac:dyDescent="0.2">
      <c r="A1195" s="73">
        <v>84</v>
      </c>
      <c r="B1195" s="74" t="s">
        <v>3</v>
      </c>
      <c r="C1195" s="90">
        <f t="shared" si="903"/>
        <v>12392.15</v>
      </c>
      <c r="D1195" s="90">
        <f t="shared" si="904"/>
        <v>10125.199999999999</v>
      </c>
      <c r="E1195" s="81"/>
      <c r="F1195" s="82"/>
      <c r="G1195" s="82"/>
      <c r="I1195" s="90">
        <v>14579</v>
      </c>
      <c r="J1195" s="92">
        <v>11912</v>
      </c>
      <c r="L1195" s="170">
        <f t="shared" si="905"/>
        <v>12392.15</v>
      </c>
      <c r="M1195" s="170">
        <f t="shared" si="905"/>
        <v>10125.199999999999</v>
      </c>
    </row>
    <row r="1196" spans="1:13" ht="15" hidden="1" x14ac:dyDescent="0.2">
      <c r="A1196" s="73">
        <v>1</v>
      </c>
      <c r="B1196" s="74" t="s">
        <v>4</v>
      </c>
      <c r="C1196" s="90">
        <f t="shared" si="903"/>
        <v>634.1</v>
      </c>
      <c r="D1196" s="90">
        <f t="shared" si="904"/>
        <v>498.09999999999997</v>
      </c>
      <c r="E1196" s="81"/>
      <c r="F1196" s="86"/>
      <c r="G1196" s="86"/>
      <c r="I1196" s="91">
        <v>746</v>
      </c>
      <c r="J1196" s="93">
        <v>586</v>
      </c>
      <c r="L1196" s="170">
        <f t="shared" si="905"/>
        <v>634.1</v>
      </c>
      <c r="M1196" s="170">
        <f t="shared" si="905"/>
        <v>498.09999999999997</v>
      </c>
    </row>
    <row r="1197" spans="1:13" ht="15" hidden="1" x14ac:dyDescent="0.2">
      <c r="A1197" s="73">
        <v>2</v>
      </c>
      <c r="B1197" s="74" t="s">
        <v>1</v>
      </c>
      <c r="C1197" s="90">
        <f t="shared" si="903"/>
        <v>1076.95</v>
      </c>
      <c r="D1197" s="90">
        <f t="shared" si="904"/>
        <v>845.75</v>
      </c>
      <c r="E1197" s="81"/>
      <c r="F1197" s="82"/>
      <c r="G1197" s="82"/>
      <c r="I1197" s="90">
        <v>1267</v>
      </c>
      <c r="J1197" s="92">
        <v>995</v>
      </c>
      <c r="L1197" s="170">
        <f t="shared" si="905"/>
        <v>1076.95</v>
      </c>
      <c r="M1197" s="170">
        <f t="shared" si="905"/>
        <v>845.75</v>
      </c>
    </row>
    <row r="1198" spans="1:13" ht="15" hidden="1" x14ac:dyDescent="0.2">
      <c r="A1198" s="73">
        <v>3</v>
      </c>
      <c r="B1198" s="74" t="s">
        <v>5</v>
      </c>
      <c r="C1198" s="90">
        <f t="shared" si="903"/>
        <v>1518.95</v>
      </c>
      <c r="D1198" s="90">
        <f t="shared" si="904"/>
        <v>1193.3999999999999</v>
      </c>
      <c r="E1198" s="81"/>
      <c r="F1198" s="82"/>
      <c r="G1198" s="82"/>
      <c r="I1198" s="90">
        <v>1787</v>
      </c>
      <c r="J1198" s="92">
        <v>1404</v>
      </c>
      <c r="L1198" s="170">
        <f t="shared" si="905"/>
        <v>1518.95</v>
      </c>
      <c r="M1198" s="170">
        <f t="shared" si="905"/>
        <v>1193.3999999999999</v>
      </c>
    </row>
    <row r="1199" spans="1:13" hidden="1" x14ac:dyDescent="0.15">
      <c r="A1199" s="73"/>
      <c r="B1199" s="83"/>
      <c r="C1199" s="84"/>
      <c r="D1199" s="84"/>
      <c r="E1199" s="84"/>
      <c r="F1199" s="84"/>
      <c r="G1199" s="84"/>
    </row>
    <row r="1200" spans="1:13" ht="18" hidden="1" x14ac:dyDescent="0.2">
      <c r="A1200" s="233" t="s">
        <v>30</v>
      </c>
      <c r="B1200" s="234"/>
      <c r="C1200" s="234"/>
      <c r="D1200" s="234"/>
      <c r="E1200" s="234"/>
      <c r="F1200" s="234"/>
      <c r="G1200" s="234"/>
    </row>
    <row r="1201" spans="1:10" hidden="1" x14ac:dyDescent="0.15">
      <c r="A1201" s="229" t="s">
        <v>0</v>
      </c>
      <c r="B1201" s="230"/>
      <c r="C1201" s="230"/>
      <c r="D1201" s="230"/>
      <c r="E1201" s="230"/>
      <c r="F1201" s="230"/>
      <c r="G1201" s="230"/>
    </row>
    <row r="1202" spans="1:10" hidden="1" x14ac:dyDescent="0.15">
      <c r="A1202" s="73" t="s">
        <v>2</v>
      </c>
      <c r="B1202" s="24" t="s">
        <v>2</v>
      </c>
      <c r="C1202" s="52">
        <v>10000</v>
      </c>
      <c r="D1202" s="52">
        <v>20000</v>
      </c>
      <c r="E1202" s="52"/>
      <c r="F1202" s="77"/>
      <c r="G1202" s="77"/>
    </row>
    <row r="1203" spans="1:10" hidden="1" x14ac:dyDescent="0.15">
      <c r="A1203" s="73">
        <v>18</v>
      </c>
      <c r="B1203" s="74"/>
      <c r="C1203" s="25">
        <f>C1129*$K$2</f>
        <v>131.29666666666668</v>
      </c>
      <c r="D1203" s="25">
        <f>D1129*$K$2</f>
        <v>103.13333333333334</v>
      </c>
      <c r="E1203" s="25">
        <v>0</v>
      </c>
      <c r="F1203" s="25">
        <v>0</v>
      </c>
      <c r="G1203" s="25">
        <v>0</v>
      </c>
      <c r="I1203" s="80"/>
      <c r="J1203" s="80"/>
    </row>
    <row r="1204" spans="1:10" hidden="1" x14ac:dyDescent="0.15">
      <c r="A1204" s="73">
        <v>19</v>
      </c>
      <c r="B1204" s="74"/>
      <c r="C1204" s="25">
        <f t="shared" ref="C1204:D1204" si="906">C1130*$K$2</f>
        <v>132.88333333333333</v>
      </c>
      <c r="D1204" s="25">
        <f t="shared" si="906"/>
        <v>104.006</v>
      </c>
      <c r="E1204" s="25">
        <v>0</v>
      </c>
      <c r="F1204" s="25">
        <v>0</v>
      </c>
      <c r="G1204" s="25">
        <v>0</v>
      </c>
      <c r="I1204" s="80"/>
      <c r="J1204" s="80"/>
    </row>
    <row r="1205" spans="1:10" hidden="1" x14ac:dyDescent="0.15">
      <c r="A1205" s="73">
        <v>20</v>
      </c>
      <c r="B1205" s="74"/>
      <c r="C1205" s="25">
        <f t="shared" ref="C1205:D1205" si="907">C1131*$K$2</f>
        <v>134.78733333333332</v>
      </c>
      <c r="D1205" s="25">
        <f t="shared" si="907"/>
        <v>105.03733333333332</v>
      </c>
      <c r="E1205" s="25">
        <v>0</v>
      </c>
      <c r="F1205" s="25">
        <v>0</v>
      </c>
      <c r="G1205" s="25">
        <v>0</v>
      </c>
      <c r="I1205" s="80"/>
      <c r="J1205" s="80"/>
    </row>
    <row r="1206" spans="1:10" hidden="1" x14ac:dyDescent="0.15">
      <c r="A1206" s="73">
        <v>21</v>
      </c>
      <c r="B1206" s="74"/>
      <c r="C1206" s="25">
        <f t="shared" ref="C1206:D1206" si="908">C1132*$K$2</f>
        <v>136.45333333333335</v>
      </c>
      <c r="D1206" s="25">
        <f t="shared" si="908"/>
        <v>106.22733333333332</v>
      </c>
      <c r="E1206" s="25">
        <v>0</v>
      </c>
      <c r="F1206" s="25">
        <v>0</v>
      </c>
      <c r="G1206" s="25">
        <v>0</v>
      </c>
      <c r="I1206" s="80"/>
      <c r="J1206" s="80"/>
    </row>
    <row r="1207" spans="1:10" hidden="1" x14ac:dyDescent="0.15">
      <c r="A1207" s="73">
        <v>22</v>
      </c>
      <c r="B1207" s="74"/>
      <c r="C1207" s="25">
        <f t="shared" ref="C1207:D1207" si="909">C1133*$K$2</f>
        <v>138.27799999999999</v>
      </c>
      <c r="D1207" s="25">
        <f t="shared" si="909"/>
        <v>107.41733333333333</v>
      </c>
      <c r="E1207" s="25">
        <v>0</v>
      </c>
      <c r="F1207" s="25">
        <v>0</v>
      </c>
      <c r="G1207" s="25">
        <v>0</v>
      </c>
      <c r="I1207" s="80"/>
      <c r="J1207" s="80"/>
    </row>
    <row r="1208" spans="1:10" hidden="1" x14ac:dyDescent="0.15">
      <c r="A1208" s="73">
        <v>23</v>
      </c>
      <c r="B1208" s="74"/>
      <c r="C1208" s="25">
        <f t="shared" ref="C1208:D1208" si="910">C1134*$K$2</f>
        <v>140.34066666666666</v>
      </c>
      <c r="D1208" s="25">
        <f t="shared" si="910"/>
        <v>108.60733333333333</v>
      </c>
      <c r="E1208" s="25">
        <v>0</v>
      </c>
      <c r="F1208" s="25">
        <v>0</v>
      </c>
      <c r="G1208" s="25">
        <v>0</v>
      </c>
      <c r="I1208" s="80"/>
      <c r="J1208" s="80"/>
    </row>
    <row r="1209" spans="1:10" hidden="1" x14ac:dyDescent="0.15">
      <c r="A1209" s="73">
        <v>24</v>
      </c>
      <c r="B1209" s="74"/>
      <c r="C1209" s="25">
        <f t="shared" ref="C1209:D1209" si="911">C1135*$K$2</f>
        <v>142.16533333333334</v>
      </c>
      <c r="D1209" s="25">
        <f t="shared" si="911"/>
        <v>110.03533333333334</v>
      </c>
      <c r="E1209" s="25">
        <v>0</v>
      </c>
      <c r="F1209" s="25">
        <v>0</v>
      </c>
      <c r="G1209" s="25">
        <v>0</v>
      </c>
      <c r="I1209" s="80"/>
      <c r="J1209" s="80"/>
    </row>
    <row r="1210" spans="1:10" hidden="1" x14ac:dyDescent="0.15">
      <c r="A1210" s="73">
        <v>25</v>
      </c>
      <c r="B1210" s="74"/>
      <c r="C1210" s="25">
        <f t="shared" ref="C1210:D1210" si="912">C1136*$K$2</f>
        <v>144.06933333333333</v>
      </c>
      <c r="D1210" s="25">
        <f t="shared" si="912"/>
        <v>111.38399999999999</v>
      </c>
      <c r="E1210" s="25">
        <v>0</v>
      </c>
      <c r="F1210" s="25">
        <v>0</v>
      </c>
      <c r="G1210" s="25">
        <v>0</v>
      </c>
      <c r="I1210" s="80"/>
      <c r="J1210" s="80"/>
    </row>
    <row r="1211" spans="1:10" hidden="1" x14ac:dyDescent="0.15">
      <c r="A1211" s="73">
        <v>26</v>
      </c>
      <c r="B1211" s="74"/>
      <c r="C1211" s="25">
        <f t="shared" ref="C1211:D1211" si="913">C1137*$K$2</f>
        <v>147.16333333333333</v>
      </c>
      <c r="D1211" s="25">
        <f t="shared" si="913"/>
        <v>113.288</v>
      </c>
      <c r="E1211" s="25">
        <v>0</v>
      </c>
      <c r="F1211" s="25">
        <v>0</v>
      </c>
      <c r="G1211" s="25">
        <v>0</v>
      </c>
      <c r="I1211" s="80"/>
      <c r="J1211" s="80"/>
    </row>
    <row r="1212" spans="1:10" hidden="1" x14ac:dyDescent="0.15">
      <c r="A1212" s="73">
        <v>27</v>
      </c>
      <c r="B1212" s="74"/>
      <c r="C1212" s="25">
        <f t="shared" ref="C1212:D1212" si="914">C1138*$K$2</f>
        <v>150.09866666666667</v>
      </c>
      <c r="D1212" s="25">
        <f t="shared" si="914"/>
        <v>115.27133333333333</v>
      </c>
      <c r="E1212" s="25">
        <v>0</v>
      </c>
      <c r="F1212" s="25">
        <v>0</v>
      </c>
      <c r="G1212" s="25">
        <v>0</v>
      </c>
      <c r="I1212" s="80"/>
      <c r="J1212" s="80"/>
    </row>
    <row r="1213" spans="1:10" hidden="1" x14ac:dyDescent="0.15">
      <c r="A1213" s="73">
        <v>28</v>
      </c>
      <c r="B1213" s="74"/>
      <c r="C1213" s="25">
        <f t="shared" ref="C1213:D1213" si="915">C1139*$K$2</f>
        <v>153.35133333333334</v>
      </c>
      <c r="D1213" s="25">
        <f t="shared" si="915"/>
        <v>117.49266666666666</v>
      </c>
      <c r="E1213" s="25">
        <v>0</v>
      </c>
      <c r="F1213" s="25">
        <v>0</v>
      </c>
      <c r="G1213" s="25">
        <v>0</v>
      </c>
      <c r="I1213" s="80"/>
      <c r="J1213" s="80"/>
    </row>
    <row r="1214" spans="1:10" hidden="1" x14ac:dyDescent="0.15">
      <c r="A1214" s="73">
        <v>29</v>
      </c>
      <c r="B1214" s="74"/>
      <c r="C1214" s="25">
        <f t="shared" ref="C1214:D1214" si="916">C1140*$K$2</f>
        <v>156.52466666666666</v>
      </c>
      <c r="D1214" s="25">
        <f t="shared" si="916"/>
        <v>119.79333333333334</v>
      </c>
      <c r="E1214" s="25">
        <v>0</v>
      </c>
      <c r="F1214" s="25">
        <v>0</v>
      </c>
      <c r="G1214" s="25">
        <v>0</v>
      </c>
      <c r="I1214" s="80"/>
      <c r="J1214" s="80"/>
    </row>
    <row r="1215" spans="1:10" hidden="1" x14ac:dyDescent="0.15">
      <c r="A1215" s="73">
        <v>30</v>
      </c>
      <c r="B1215" s="74"/>
      <c r="C1215" s="25">
        <f t="shared" ref="C1215:D1215" si="917">C1141*$K$2</f>
        <v>160.01533333333333</v>
      </c>
      <c r="D1215" s="25">
        <f t="shared" si="917"/>
        <v>122.17333333333333</v>
      </c>
      <c r="E1215" s="25">
        <v>0</v>
      </c>
      <c r="F1215" s="25">
        <v>0</v>
      </c>
      <c r="G1215" s="25">
        <v>0</v>
      </c>
      <c r="I1215" s="80"/>
      <c r="J1215" s="80"/>
    </row>
    <row r="1216" spans="1:10" hidden="1" x14ac:dyDescent="0.15">
      <c r="A1216" s="73">
        <v>31</v>
      </c>
      <c r="B1216" s="74"/>
      <c r="C1216" s="25">
        <f t="shared" ref="C1216:D1216" si="918">C1142*$K$2</f>
        <v>163.506</v>
      </c>
      <c r="D1216" s="25">
        <f t="shared" si="918"/>
        <v>124.55333333333334</v>
      </c>
      <c r="E1216" s="25">
        <v>0</v>
      </c>
      <c r="F1216" s="25">
        <v>0</v>
      </c>
      <c r="G1216" s="25">
        <v>0</v>
      </c>
      <c r="I1216" s="80"/>
      <c r="J1216" s="80"/>
    </row>
    <row r="1217" spans="1:10" hidden="1" x14ac:dyDescent="0.15">
      <c r="A1217" s="73">
        <v>32</v>
      </c>
      <c r="B1217" s="74"/>
      <c r="C1217" s="25">
        <f t="shared" ref="C1217:D1217" si="919">C1143*$K$2</f>
        <v>166.99666666666667</v>
      </c>
      <c r="D1217" s="25">
        <f t="shared" si="919"/>
        <v>127.17133333333334</v>
      </c>
      <c r="E1217" s="25">
        <v>0</v>
      </c>
      <c r="F1217" s="25">
        <v>0</v>
      </c>
      <c r="G1217" s="25">
        <v>0</v>
      </c>
      <c r="I1217" s="80"/>
      <c r="J1217" s="80"/>
    </row>
    <row r="1218" spans="1:10" hidden="1" x14ac:dyDescent="0.15">
      <c r="A1218" s="73">
        <v>33</v>
      </c>
      <c r="B1218" s="74"/>
      <c r="C1218" s="25">
        <f t="shared" ref="C1218:D1218" si="920">C1144*$K$2</f>
        <v>170.72533333333334</v>
      </c>
      <c r="D1218" s="25">
        <f t="shared" si="920"/>
        <v>129.94800000000001</v>
      </c>
      <c r="E1218" s="25">
        <v>0</v>
      </c>
      <c r="F1218" s="25">
        <v>0</v>
      </c>
      <c r="G1218" s="25">
        <v>0</v>
      </c>
      <c r="I1218" s="80"/>
      <c r="J1218" s="80"/>
    </row>
    <row r="1219" spans="1:10" hidden="1" x14ac:dyDescent="0.15">
      <c r="A1219" s="73">
        <v>34</v>
      </c>
      <c r="B1219" s="74"/>
      <c r="C1219" s="25">
        <f t="shared" ref="C1219:D1219" si="921">C1145*$K$2</f>
        <v>174.53333333333333</v>
      </c>
      <c r="D1219" s="25">
        <f t="shared" si="921"/>
        <v>132.64533333333335</v>
      </c>
      <c r="E1219" s="25">
        <v>0</v>
      </c>
      <c r="F1219" s="25">
        <v>0</v>
      </c>
      <c r="G1219" s="25">
        <v>0</v>
      </c>
      <c r="I1219" s="80"/>
      <c r="J1219" s="80"/>
    </row>
    <row r="1220" spans="1:10" hidden="1" x14ac:dyDescent="0.15">
      <c r="A1220" s="73">
        <v>35</v>
      </c>
      <c r="B1220" s="74"/>
      <c r="C1220" s="25">
        <f t="shared" ref="C1220:D1220" si="922">C1146*$K$2</f>
        <v>178.65866666666668</v>
      </c>
      <c r="D1220" s="25">
        <f t="shared" si="922"/>
        <v>135.66</v>
      </c>
      <c r="E1220" s="25">
        <v>0</v>
      </c>
      <c r="F1220" s="25">
        <v>0</v>
      </c>
      <c r="G1220" s="25">
        <v>0</v>
      </c>
      <c r="I1220" s="80"/>
      <c r="J1220" s="80"/>
    </row>
    <row r="1221" spans="1:10" hidden="1" x14ac:dyDescent="0.15">
      <c r="A1221" s="73">
        <v>36</v>
      </c>
      <c r="B1221" s="74"/>
      <c r="C1221" s="25">
        <f t="shared" ref="C1221:D1221" si="923">C1147*$K$2</f>
        <v>182.62533333333334</v>
      </c>
      <c r="D1221" s="25">
        <f t="shared" si="923"/>
        <v>138.59533333333334</v>
      </c>
      <c r="E1221" s="25">
        <v>0</v>
      </c>
      <c r="F1221" s="25">
        <v>0</v>
      </c>
      <c r="G1221" s="25">
        <v>0</v>
      </c>
      <c r="I1221" s="80"/>
      <c r="J1221" s="80"/>
    </row>
    <row r="1222" spans="1:10" hidden="1" x14ac:dyDescent="0.15">
      <c r="A1222" s="73">
        <v>37</v>
      </c>
      <c r="B1222" s="74"/>
      <c r="C1222" s="25">
        <f t="shared" ref="C1222:D1222" si="924">C1148*$K$2</f>
        <v>186.75066666666666</v>
      </c>
      <c r="D1222" s="25">
        <f t="shared" si="924"/>
        <v>141.68933333333334</v>
      </c>
      <c r="E1222" s="25">
        <v>0</v>
      </c>
      <c r="F1222" s="25">
        <v>0</v>
      </c>
      <c r="G1222" s="25">
        <v>0</v>
      </c>
      <c r="I1222" s="80"/>
      <c r="J1222" s="80"/>
    </row>
    <row r="1223" spans="1:10" hidden="1" x14ac:dyDescent="0.15">
      <c r="A1223" s="73">
        <v>38</v>
      </c>
      <c r="B1223" s="74"/>
      <c r="C1223" s="25">
        <f t="shared" ref="C1223:D1223" si="925">C1149*$K$2</f>
        <v>191.114</v>
      </c>
      <c r="D1223" s="25">
        <f t="shared" si="925"/>
        <v>144.94200000000001</v>
      </c>
      <c r="E1223" s="25">
        <v>0</v>
      </c>
      <c r="F1223" s="25">
        <v>0</v>
      </c>
      <c r="G1223" s="25">
        <v>0</v>
      </c>
      <c r="I1223" s="80"/>
      <c r="J1223" s="80"/>
    </row>
    <row r="1224" spans="1:10" hidden="1" x14ac:dyDescent="0.15">
      <c r="A1224" s="73">
        <v>39</v>
      </c>
      <c r="B1224" s="74"/>
      <c r="C1224" s="25">
        <f t="shared" ref="C1224:D1224" si="926">C1150*$K$2</f>
        <v>195.47733333333335</v>
      </c>
      <c r="D1224" s="25">
        <f t="shared" si="926"/>
        <v>148.19466666666668</v>
      </c>
      <c r="E1224" s="25">
        <v>0</v>
      </c>
      <c r="F1224" s="25">
        <v>0</v>
      </c>
      <c r="G1224" s="25">
        <v>0</v>
      </c>
      <c r="I1224" s="80"/>
      <c r="J1224" s="80"/>
    </row>
    <row r="1225" spans="1:10" hidden="1" x14ac:dyDescent="0.15">
      <c r="A1225" s="73">
        <v>40</v>
      </c>
      <c r="B1225" s="74"/>
      <c r="C1225" s="25">
        <f t="shared" ref="C1225:D1225" si="927">C1151*$K$2</f>
        <v>199.99933333333334</v>
      </c>
      <c r="D1225" s="25">
        <f t="shared" si="927"/>
        <v>151.52666666666667</v>
      </c>
      <c r="E1225" s="25">
        <v>0</v>
      </c>
      <c r="F1225" s="25">
        <v>0</v>
      </c>
      <c r="G1225" s="25">
        <v>0</v>
      </c>
      <c r="I1225" s="80"/>
      <c r="J1225" s="80"/>
    </row>
    <row r="1226" spans="1:10" hidden="1" x14ac:dyDescent="0.15">
      <c r="A1226" s="73">
        <v>41</v>
      </c>
      <c r="B1226" s="74"/>
      <c r="C1226" s="25">
        <f t="shared" ref="C1226:D1226" si="928">C1152*$K$2</f>
        <v>204.60066666666668</v>
      </c>
      <c r="D1226" s="25">
        <f t="shared" si="928"/>
        <v>155.01733333333334</v>
      </c>
      <c r="E1226" s="25">
        <v>0</v>
      </c>
      <c r="F1226" s="25">
        <v>0</v>
      </c>
      <c r="G1226" s="25">
        <v>0</v>
      </c>
      <c r="I1226" s="80"/>
      <c r="J1226" s="80"/>
    </row>
    <row r="1227" spans="1:10" hidden="1" x14ac:dyDescent="0.15">
      <c r="A1227" s="73">
        <v>42</v>
      </c>
      <c r="B1227" s="74"/>
      <c r="C1227" s="25">
        <f t="shared" ref="C1227:D1227" si="929">C1153*$K$2</f>
        <v>209.36066666666667</v>
      </c>
      <c r="D1227" s="25">
        <f t="shared" si="929"/>
        <v>158.74600000000001</v>
      </c>
      <c r="E1227" s="25">
        <v>0</v>
      </c>
      <c r="F1227" s="25">
        <v>0</v>
      </c>
      <c r="G1227" s="25">
        <v>0</v>
      </c>
      <c r="I1227" s="80"/>
      <c r="J1227" s="80"/>
    </row>
    <row r="1228" spans="1:10" hidden="1" x14ac:dyDescent="0.15">
      <c r="A1228" s="73">
        <v>43</v>
      </c>
      <c r="B1228" s="74"/>
      <c r="C1228" s="25">
        <f t="shared" ref="C1228:D1228" si="930">C1154*$K$2</f>
        <v>214.27933333333334</v>
      </c>
      <c r="D1228" s="25">
        <f t="shared" si="930"/>
        <v>162.47466666666668</v>
      </c>
      <c r="E1228" s="25">
        <v>0</v>
      </c>
      <c r="F1228" s="25">
        <v>0</v>
      </c>
      <c r="G1228" s="25">
        <v>0</v>
      </c>
      <c r="I1228" s="80"/>
      <c r="J1228" s="80"/>
    </row>
    <row r="1229" spans="1:10" hidden="1" x14ac:dyDescent="0.15">
      <c r="A1229" s="73">
        <v>44</v>
      </c>
      <c r="B1229" s="74"/>
      <c r="C1229" s="25">
        <f t="shared" ref="C1229:D1229" si="931">C1155*$K$2</f>
        <v>219.35666666666668</v>
      </c>
      <c r="D1229" s="25">
        <f t="shared" si="931"/>
        <v>166.20333333333335</v>
      </c>
      <c r="E1229" s="25">
        <v>0</v>
      </c>
      <c r="F1229" s="25">
        <v>0</v>
      </c>
      <c r="G1229" s="25">
        <v>0</v>
      </c>
      <c r="I1229" s="80"/>
      <c r="J1229" s="80"/>
    </row>
    <row r="1230" spans="1:10" hidden="1" x14ac:dyDescent="0.15">
      <c r="A1230" s="73">
        <v>45</v>
      </c>
      <c r="B1230" s="74"/>
      <c r="C1230" s="25">
        <f t="shared" ref="C1230:D1230" si="932">C1156*$K$2</f>
        <v>224.43400000000003</v>
      </c>
      <c r="D1230" s="25">
        <f t="shared" si="932"/>
        <v>170.17000000000002</v>
      </c>
      <c r="E1230" s="25">
        <v>0</v>
      </c>
      <c r="F1230" s="25">
        <v>0</v>
      </c>
      <c r="G1230" s="25">
        <v>0</v>
      </c>
      <c r="I1230" s="80"/>
      <c r="J1230" s="80"/>
    </row>
    <row r="1231" spans="1:10" hidden="1" x14ac:dyDescent="0.15">
      <c r="A1231" s="73">
        <v>46</v>
      </c>
      <c r="B1231" s="74"/>
      <c r="C1231" s="25">
        <f t="shared" ref="C1231:D1231" si="933">C1157*$K$2</f>
        <v>229.59066666666669</v>
      </c>
      <c r="D1231" s="25">
        <f t="shared" si="933"/>
        <v>174.21600000000001</v>
      </c>
      <c r="E1231" s="25">
        <v>0</v>
      </c>
      <c r="F1231" s="25">
        <v>0</v>
      </c>
      <c r="G1231" s="25">
        <v>0</v>
      </c>
      <c r="I1231" s="80"/>
      <c r="J1231" s="80"/>
    </row>
    <row r="1232" spans="1:10" hidden="1" x14ac:dyDescent="0.15">
      <c r="A1232" s="73">
        <v>47</v>
      </c>
      <c r="B1232" s="74"/>
      <c r="C1232" s="25">
        <f t="shared" ref="C1232:D1232" si="934">C1158*$K$2</f>
        <v>234.90600000000001</v>
      </c>
      <c r="D1232" s="25">
        <f t="shared" si="934"/>
        <v>178.262</v>
      </c>
      <c r="E1232" s="25">
        <v>0</v>
      </c>
      <c r="F1232" s="25">
        <v>0</v>
      </c>
      <c r="G1232" s="25">
        <v>0</v>
      </c>
      <c r="I1232" s="80"/>
      <c r="J1232" s="80"/>
    </row>
    <row r="1233" spans="1:10" hidden="1" x14ac:dyDescent="0.15">
      <c r="A1233" s="73">
        <v>48</v>
      </c>
      <c r="B1233" s="74"/>
      <c r="C1233" s="25">
        <f t="shared" ref="C1233:D1233" si="935">C1159*$K$2</f>
        <v>240.45933333333335</v>
      </c>
      <c r="D1233" s="25">
        <f t="shared" si="935"/>
        <v>182.62533333333334</v>
      </c>
      <c r="E1233" s="25">
        <v>0</v>
      </c>
      <c r="F1233" s="25">
        <v>0</v>
      </c>
      <c r="G1233" s="25">
        <v>0</v>
      </c>
      <c r="I1233" s="80"/>
      <c r="J1233" s="80"/>
    </row>
    <row r="1234" spans="1:10" hidden="1" x14ac:dyDescent="0.15">
      <c r="A1234" s="73">
        <v>49</v>
      </c>
      <c r="B1234" s="74"/>
      <c r="C1234" s="25">
        <f t="shared" ref="C1234:D1234" si="936">C1160*$K$2</f>
        <v>246.01266666666666</v>
      </c>
      <c r="D1234" s="25">
        <f t="shared" si="936"/>
        <v>186.90933333333334</v>
      </c>
      <c r="E1234" s="25">
        <v>0</v>
      </c>
      <c r="F1234" s="25">
        <v>0</v>
      </c>
      <c r="G1234" s="25">
        <v>0</v>
      </c>
      <c r="I1234" s="80"/>
      <c r="J1234" s="80"/>
    </row>
    <row r="1235" spans="1:10" hidden="1" x14ac:dyDescent="0.15">
      <c r="A1235" s="73">
        <v>50</v>
      </c>
      <c r="B1235" s="74"/>
      <c r="C1235" s="25">
        <f t="shared" ref="C1235:D1235" si="937">C1161*$K$2</f>
        <v>251.72466666666665</v>
      </c>
      <c r="D1235" s="25">
        <f t="shared" si="937"/>
        <v>191.352</v>
      </c>
      <c r="E1235" s="25">
        <v>0</v>
      </c>
      <c r="F1235" s="25">
        <v>0</v>
      </c>
      <c r="G1235" s="25">
        <v>0</v>
      </c>
      <c r="I1235" s="80"/>
      <c r="J1235" s="80"/>
    </row>
    <row r="1236" spans="1:10" hidden="1" x14ac:dyDescent="0.15">
      <c r="A1236" s="73">
        <v>51</v>
      </c>
      <c r="B1236" s="74"/>
      <c r="C1236" s="25">
        <f t="shared" ref="C1236:D1236" si="938">C1162*$K$2</f>
        <v>257.51600000000002</v>
      </c>
      <c r="D1236" s="25">
        <f t="shared" si="938"/>
        <v>195.71533333333332</v>
      </c>
      <c r="E1236" s="25">
        <v>0</v>
      </c>
      <c r="F1236" s="25">
        <v>0</v>
      </c>
      <c r="G1236" s="25">
        <v>0</v>
      </c>
      <c r="I1236" s="80"/>
      <c r="J1236" s="80"/>
    </row>
    <row r="1237" spans="1:10" hidden="1" x14ac:dyDescent="0.15">
      <c r="A1237" s="73">
        <v>52</v>
      </c>
      <c r="B1237" s="74"/>
      <c r="C1237" s="25">
        <f t="shared" ref="C1237:D1237" si="939">C1163*$K$2</f>
        <v>263.38666666666666</v>
      </c>
      <c r="D1237" s="25">
        <f t="shared" si="939"/>
        <v>200.39599999999999</v>
      </c>
      <c r="E1237" s="25">
        <v>0</v>
      </c>
      <c r="F1237" s="25">
        <v>0</v>
      </c>
      <c r="G1237" s="25">
        <v>0</v>
      </c>
      <c r="I1237" s="80"/>
      <c r="J1237" s="80"/>
    </row>
    <row r="1238" spans="1:10" hidden="1" x14ac:dyDescent="0.15">
      <c r="A1238" s="73">
        <v>53</v>
      </c>
      <c r="B1238" s="74"/>
      <c r="C1238" s="25">
        <f t="shared" ref="C1238:D1238" si="940">C1164*$K$2</f>
        <v>269.49533333333335</v>
      </c>
      <c r="D1238" s="25">
        <f t="shared" si="940"/>
        <v>205.23533333333333</v>
      </c>
      <c r="E1238" s="25">
        <v>0</v>
      </c>
      <c r="F1238" s="25">
        <v>0</v>
      </c>
      <c r="G1238" s="25">
        <v>0</v>
      </c>
      <c r="I1238" s="80"/>
      <c r="J1238" s="80"/>
    </row>
    <row r="1239" spans="1:10" hidden="1" x14ac:dyDescent="0.15">
      <c r="A1239" s="73">
        <v>54</v>
      </c>
      <c r="B1239" s="74"/>
      <c r="C1239" s="25">
        <f t="shared" ref="C1239:D1239" si="941">C1165*$K$2</f>
        <v>275.60400000000004</v>
      </c>
      <c r="D1239" s="25">
        <f t="shared" si="941"/>
        <v>210.07466666666664</v>
      </c>
      <c r="E1239" s="25">
        <v>0</v>
      </c>
      <c r="F1239" s="25">
        <v>0</v>
      </c>
      <c r="G1239" s="25">
        <v>0</v>
      </c>
      <c r="I1239" s="80"/>
      <c r="J1239" s="80"/>
    </row>
    <row r="1240" spans="1:10" hidden="1" x14ac:dyDescent="0.15">
      <c r="A1240" s="73">
        <v>55</v>
      </c>
      <c r="B1240" s="74"/>
      <c r="C1240" s="25">
        <f t="shared" ref="C1240:D1240" si="942">C1166*$K$2</f>
        <v>281.71266666666668</v>
      </c>
      <c r="D1240" s="25">
        <f t="shared" si="942"/>
        <v>215.07266666666666</v>
      </c>
      <c r="E1240" s="25">
        <v>0</v>
      </c>
      <c r="F1240" s="25">
        <v>0</v>
      </c>
      <c r="G1240" s="25">
        <v>0</v>
      </c>
      <c r="I1240" s="80"/>
      <c r="J1240" s="80"/>
    </row>
    <row r="1241" spans="1:10" hidden="1" x14ac:dyDescent="0.15">
      <c r="A1241" s="73">
        <v>56</v>
      </c>
      <c r="B1241" s="74"/>
      <c r="C1241" s="25">
        <f t="shared" ref="C1241:D1241" si="943">C1167*$K$2</f>
        <v>288.21799999999996</v>
      </c>
      <c r="D1241" s="25">
        <f t="shared" si="943"/>
        <v>220.15</v>
      </c>
      <c r="E1241" s="25">
        <v>0</v>
      </c>
      <c r="F1241" s="25">
        <v>0</v>
      </c>
      <c r="G1241" s="25">
        <v>0</v>
      </c>
      <c r="I1241" s="80"/>
      <c r="J1241" s="80"/>
    </row>
    <row r="1242" spans="1:10" hidden="1" x14ac:dyDescent="0.15">
      <c r="A1242" s="73">
        <v>57</v>
      </c>
      <c r="B1242" s="74"/>
      <c r="C1242" s="25">
        <f t="shared" ref="C1242:D1242" si="944">C1168*$K$2</f>
        <v>294.80266666666665</v>
      </c>
      <c r="D1242" s="25">
        <f t="shared" si="944"/>
        <v>225.30666666666667</v>
      </c>
      <c r="E1242" s="25">
        <v>0</v>
      </c>
      <c r="F1242" s="25">
        <v>0</v>
      </c>
      <c r="G1242" s="25">
        <v>0</v>
      </c>
      <c r="I1242" s="80"/>
      <c r="J1242" s="80"/>
    </row>
    <row r="1243" spans="1:10" hidden="1" x14ac:dyDescent="0.15">
      <c r="A1243" s="73">
        <v>58</v>
      </c>
      <c r="B1243" s="74"/>
      <c r="C1243" s="25">
        <f t="shared" ref="C1243:D1243" si="945">C1169*$K$2</f>
        <v>301.22866666666664</v>
      </c>
      <c r="D1243" s="25">
        <f t="shared" si="945"/>
        <v>230.46333333333334</v>
      </c>
      <c r="E1243" s="25">
        <v>0</v>
      </c>
      <c r="F1243" s="25">
        <v>0</v>
      </c>
      <c r="G1243" s="25">
        <v>0</v>
      </c>
      <c r="I1243" s="80"/>
      <c r="J1243" s="80"/>
    </row>
    <row r="1244" spans="1:10" hidden="1" x14ac:dyDescent="0.15">
      <c r="A1244" s="73">
        <v>59</v>
      </c>
      <c r="B1244" s="74"/>
      <c r="C1244" s="25">
        <f t="shared" ref="C1244:D1244" si="946">C1170*$K$2</f>
        <v>307.97199999999998</v>
      </c>
      <c r="D1244" s="25">
        <f t="shared" si="946"/>
        <v>235.85799999999998</v>
      </c>
      <c r="E1244" s="25">
        <v>0</v>
      </c>
      <c r="F1244" s="25">
        <v>0</v>
      </c>
      <c r="G1244" s="25">
        <v>0</v>
      </c>
      <c r="I1244" s="80"/>
      <c r="J1244" s="80"/>
    </row>
    <row r="1245" spans="1:10" hidden="1" x14ac:dyDescent="0.15">
      <c r="A1245" s="73">
        <v>60</v>
      </c>
      <c r="B1245" s="74"/>
      <c r="C1245" s="25">
        <f t="shared" ref="C1245:D1245" si="947">C1171*$K$2</f>
        <v>314.95333333333338</v>
      </c>
      <c r="D1245" s="25">
        <f t="shared" si="947"/>
        <v>241.33199999999999</v>
      </c>
      <c r="E1245" s="25">
        <v>0</v>
      </c>
      <c r="F1245" s="25">
        <v>0</v>
      </c>
      <c r="G1245" s="25">
        <v>0</v>
      </c>
      <c r="I1245" s="80"/>
      <c r="J1245" s="80"/>
    </row>
    <row r="1246" spans="1:10" hidden="1" x14ac:dyDescent="0.15">
      <c r="A1246" s="73">
        <v>61</v>
      </c>
      <c r="B1246" s="74"/>
      <c r="C1246" s="25">
        <f t="shared" ref="C1246:D1246" si="948">C1172*$K$2</f>
        <v>350.81200000000001</v>
      </c>
      <c r="D1246" s="25">
        <f t="shared" si="948"/>
        <v>270.13</v>
      </c>
      <c r="E1246" s="25">
        <v>0</v>
      </c>
      <c r="F1246" s="25">
        <v>0</v>
      </c>
      <c r="G1246" s="25">
        <v>0</v>
      </c>
      <c r="I1246" s="80"/>
      <c r="J1246" s="80"/>
    </row>
    <row r="1247" spans="1:10" hidden="1" x14ac:dyDescent="0.15">
      <c r="A1247" s="73">
        <v>62</v>
      </c>
      <c r="B1247" s="74"/>
      <c r="C1247" s="25">
        <f t="shared" ref="C1247:D1247" si="949">C1173*$K$2</f>
        <v>389.60599999999999</v>
      </c>
      <c r="D1247" s="25">
        <f t="shared" si="949"/>
        <v>301.70466666666664</v>
      </c>
      <c r="E1247" s="25">
        <v>0</v>
      </c>
      <c r="F1247" s="25">
        <v>0</v>
      </c>
      <c r="G1247" s="25">
        <v>0</v>
      </c>
      <c r="I1247" s="80"/>
      <c r="J1247" s="80"/>
    </row>
    <row r="1248" spans="1:10" hidden="1" x14ac:dyDescent="0.15">
      <c r="A1248" s="73">
        <v>63</v>
      </c>
      <c r="B1248" s="74"/>
      <c r="C1248" s="25">
        <f t="shared" ref="C1248:D1248" si="950">C1174*$K$2</f>
        <v>431.25599999999997</v>
      </c>
      <c r="D1248" s="25">
        <f t="shared" si="950"/>
        <v>335.65933333333334</v>
      </c>
      <c r="E1248" s="25">
        <v>0</v>
      </c>
      <c r="F1248" s="25">
        <v>0</v>
      </c>
      <c r="G1248" s="25">
        <v>0</v>
      </c>
      <c r="I1248" s="80"/>
      <c r="J1248" s="80"/>
    </row>
    <row r="1249" spans="1:10" hidden="1" x14ac:dyDescent="0.15">
      <c r="A1249" s="73">
        <v>64</v>
      </c>
      <c r="B1249" s="74"/>
      <c r="C1249" s="25">
        <f t="shared" ref="C1249:D1249" si="951">C1175*$K$2</f>
        <v>475.84133333333335</v>
      </c>
      <c r="D1249" s="25">
        <f t="shared" si="951"/>
        <v>372.23200000000003</v>
      </c>
      <c r="E1249" s="25">
        <v>0</v>
      </c>
      <c r="F1249" s="25">
        <v>0</v>
      </c>
      <c r="G1249" s="25">
        <v>0</v>
      </c>
      <c r="I1249" s="80"/>
      <c r="J1249" s="80"/>
    </row>
    <row r="1250" spans="1:10" hidden="1" x14ac:dyDescent="0.15">
      <c r="A1250" s="73">
        <v>65</v>
      </c>
      <c r="B1250" s="74"/>
      <c r="C1250" s="25">
        <f t="shared" ref="C1250:D1250" si="952">C1176*$K$2</f>
        <v>523.28266666666661</v>
      </c>
      <c r="D1250" s="25">
        <f t="shared" si="952"/>
        <v>411.42266666666666</v>
      </c>
      <c r="E1250" s="25">
        <v>0</v>
      </c>
      <c r="F1250" s="25">
        <v>0</v>
      </c>
      <c r="G1250" s="25">
        <v>0</v>
      </c>
      <c r="I1250" s="80"/>
      <c r="J1250" s="80"/>
    </row>
    <row r="1251" spans="1:10" hidden="1" x14ac:dyDescent="0.15">
      <c r="A1251" s="73">
        <v>66</v>
      </c>
      <c r="B1251" s="74"/>
      <c r="C1251" s="25">
        <f t="shared" ref="C1251:D1251" si="953">C1177*$K$2</f>
        <v>573.65933333333328</v>
      </c>
      <c r="D1251" s="25">
        <f t="shared" si="953"/>
        <v>453.31066666666663</v>
      </c>
      <c r="E1251" s="25">
        <v>0</v>
      </c>
      <c r="F1251" s="25">
        <v>0</v>
      </c>
      <c r="G1251" s="25">
        <v>0</v>
      </c>
      <c r="I1251" s="80"/>
      <c r="J1251" s="80"/>
    </row>
    <row r="1252" spans="1:10" hidden="1" x14ac:dyDescent="0.15">
      <c r="A1252" s="73">
        <v>67</v>
      </c>
      <c r="B1252" s="74"/>
      <c r="C1252" s="25">
        <f t="shared" ref="C1252:D1252" si="954">C1178*$K$2</f>
        <v>627.05066666666664</v>
      </c>
      <c r="D1252" s="25">
        <f t="shared" si="954"/>
        <v>497.65800000000002</v>
      </c>
      <c r="E1252" s="25">
        <v>0</v>
      </c>
      <c r="F1252" s="25">
        <v>0</v>
      </c>
      <c r="G1252" s="25">
        <v>0</v>
      </c>
      <c r="I1252" s="80"/>
      <c r="J1252" s="80"/>
    </row>
    <row r="1253" spans="1:10" hidden="1" x14ac:dyDescent="0.15">
      <c r="A1253" s="73">
        <v>68</v>
      </c>
      <c r="B1253" s="74"/>
      <c r="C1253" s="25">
        <f t="shared" ref="C1253:D1253" si="955">C1179*$K$2</f>
        <v>683.06000000000006</v>
      </c>
      <c r="D1253" s="25">
        <f t="shared" si="955"/>
        <v>544.54399999999998</v>
      </c>
      <c r="E1253" s="25">
        <v>0</v>
      </c>
      <c r="F1253" s="25">
        <v>0</v>
      </c>
      <c r="G1253" s="25">
        <v>0</v>
      </c>
      <c r="I1253" s="80"/>
      <c r="J1253" s="80"/>
    </row>
    <row r="1254" spans="1:10" hidden="1" x14ac:dyDescent="0.15">
      <c r="A1254" s="73">
        <v>69</v>
      </c>
      <c r="B1254" s="74"/>
      <c r="C1254" s="25">
        <f t="shared" ref="C1254:D1254" si="956">C1180*$K$2</f>
        <v>742.00466666666671</v>
      </c>
      <c r="D1254" s="25">
        <f t="shared" si="956"/>
        <v>593.8893333333333</v>
      </c>
      <c r="E1254" s="25">
        <v>0</v>
      </c>
      <c r="F1254" s="25">
        <v>0</v>
      </c>
      <c r="G1254" s="25">
        <v>0</v>
      </c>
      <c r="I1254" s="80"/>
      <c r="J1254" s="80"/>
    </row>
    <row r="1255" spans="1:10" hidden="1" x14ac:dyDescent="0.15">
      <c r="A1255" s="73">
        <v>70</v>
      </c>
      <c r="B1255" s="74"/>
      <c r="C1255" s="25">
        <f t="shared" ref="C1255:D1255" si="957">C1181*$K$2</f>
        <v>803.96400000000006</v>
      </c>
      <c r="D1255" s="25">
        <f t="shared" si="957"/>
        <v>646.09066666666661</v>
      </c>
      <c r="E1255" s="25">
        <v>0</v>
      </c>
      <c r="F1255" s="25">
        <v>0</v>
      </c>
      <c r="G1255" s="25">
        <v>0</v>
      </c>
      <c r="I1255" s="80"/>
      <c r="J1255" s="80"/>
    </row>
    <row r="1256" spans="1:10" hidden="1" x14ac:dyDescent="0.15">
      <c r="A1256" s="73">
        <v>71</v>
      </c>
      <c r="B1256" s="74"/>
      <c r="C1256" s="25">
        <f t="shared" ref="C1256:D1256" si="958">C1182*$K$2</f>
        <v>868.7</v>
      </c>
      <c r="D1256" s="25">
        <f t="shared" si="958"/>
        <v>700.67200000000003</v>
      </c>
      <c r="E1256" s="25">
        <v>0</v>
      </c>
      <c r="F1256" s="25">
        <v>0</v>
      </c>
      <c r="G1256" s="25">
        <v>0</v>
      </c>
      <c r="I1256" s="80"/>
      <c r="J1256" s="80"/>
    </row>
    <row r="1257" spans="1:10" hidden="1" x14ac:dyDescent="0.15">
      <c r="A1257" s="73">
        <v>72</v>
      </c>
      <c r="B1257" s="74"/>
      <c r="C1257" s="25">
        <f t="shared" ref="C1257:D1257" si="959">C1183*$K$2</f>
        <v>936.45066666666662</v>
      </c>
      <c r="D1257" s="25">
        <f t="shared" si="959"/>
        <v>757.79200000000003</v>
      </c>
      <c r="E1257" s="25">
        <v>0</v>
      </c>
      <c r="F1257" s="25">
        <v>0</v>
      </c>
      <c r="G1257" s="25">
        <v>0</v>
      </c>
      <c r="I1257" s="80"/>
      <c r="J1257" s="80"/>
    </row>
    <row r="1258" spans="1:10" hidden="1" x14ac:dyDescent="0.15">
      <c r="A1258" s="73">
        <v>73</v>
      </c>
      <c r="B1258" s="74"/>
      <c r="C1258" s="25">
        <f t="shared" ref="C1258:D1258" si="960">C1184*$K$2</f>
        <v>1006.8986666666666</v>
      </c>
      <c r="D1258" s="25">
        <f t="shared" si="960"/>
        <v>817.76799999999992</v>
      </c>
      <c r="E1258" s="25">
        <v>0</v>
      </c>
      <c r="F1258" s="25">
        <v>0</v>
      </c>
      <c r="G1258" s="25">
        <v>0</v>
      </c>
      <c r="I1258" s="80"/>
      <c r="J1258" s="80"/>
    </row>
    <row r="1259" spans="1:10" hidden="1" x14ac:dyDescent="0.15">
      <c r="A1259" s="73">
        <v>74</v>
      </c>
      <c r="B1259" s="74"/>
      <c r="C1259" s="25">
        <f t="shared" ref="C1259:D1259" si="961">C1185*$K$2</f>
        <v>1080.3613333333333</v>
      </c>
      <c r="D1259" s="25">
        <f t="shared" si="961"/>
        <v>879.96533333333332</v>
      </c>
      <c r="E1259" s="25">
        <v>0</v>
      </c>
      <c r="F1259" s="25">
        <v>0</v>
      </c>
      <c r="G1259" s="25">
        <v>0</v>
      </c>
      <c r="I1259" s="80"/>
      <c r="J1259" s="80"/>
    </row>
    <row r="1260" spans="1:10" hidden="1" x14ac:dyDescent="0.15">
      <c r="A1260" s="73">
        <v>75</v>
      </c>
      <c r="B1260" s="74"/>
      <c r="C1260" s="25">
        <f t="shared" ref="C1260:D1260" si="962">C1186*$K$2</f>
        <v>1156.6006666666667</v>
      </c>
      <c r="D1260" s="25">
        <f t="shared" si="962"/>
        <v>945.0186666666666</v>
      </c>
      <c r="E1260" s="25">
        <v>0</v>
      </c>
      <c r="F1260" s="25">
        <v>0</v>
      </c>
      <c r="G1260" s="25">
        <v>0</v>
      </c>
      <c r="I1260" s="80"/>
      <c r="J1260" s="80"/>
    </row>
    <row r="1261" spans="1:10" hidden="1" x14ac:dyDescent="0.15">
      <c r="A1261" s="73">
        <v>76</v>
      </c>
      <c r="B1261" s="74"/>
      <c r="C1261" s="25">
        <f t="shared" ref="C1261:D1261" si="963">C1187*$K$2</f>
        <v>1156.6006666666667</v>
      </c>
      <c r="D1261" s="25">
        <f t="shared" si="963"/>
        <v>945.0186666666666</v>
      </c>
      <c r="E1261" s="25">
        <v>0</v>
      </c>
      <c r="F1261" s="25">
        <v>0</v>
      </c>
      <c r="G1261" s="25">
        <v>0</v>
      </c>
      <c r="I1261" s="80"/>
      <c r="J1261" s="80"/>
    </row>
    <row r="1262" spans="1:10" hidden="1" x14ac:dyDescent="0.15">
      <c r="A1262" s="73">
        <v>77</v>
      </c>
      <c r="B1262" s="74"/>
      <c r="C1262" s="25">
        <f t="shared" ref="C1262:D1262" si="964">C1188*$K$2</f>
        <v>1156.6006666666667</v>
      </c>
      <c r="D1262" s="25">
        <f t="shared" si="964"/>
        <v>945.0186666666666</v>
      </c>
      <c r="E1262" s="25">
        <v>0</v>
      </c>
      <c r="F1262" s="25">
        <v>0</v>
      </c>
      <c r="G1262" s="25">
        <v>0</v>
      </c>
      <c r="I1262" s="80"/>
      <c r="J1262" s="80"/>
    </row>
    <row r="1263" spans="1:10" hidden="1" x14ac:dyDescent="0.15">
      <c r="A1263" s="73">
        <v>78</v>
      </c>
      <c r="B1263" s="74"/>
      <c r="C1263" s="25">
        <f t="shared" ref="C1263:D1263" si="965">C1189*$K$2</f>
        <v>1156.6006666666667</v>
      </c>
      <c r="D1263" s="25">
        <f t="shared" si="965"/>
        <v>945.0186666666666</v>
      </c>
      <c r="E1263" s="25">
        <v>0</v>
      </c>
      <c r="F1263" s="25">
        <v>0</v>
      </c>
      <c r="G1263" s="25">
        <v>0</v>
      </c>
      <c r="I1263" s="80"/>
      <c r="J1263" s="80"/>
    </row>
    <row r="1264" spans="1:10" hidden="1" x14ac:dyDescent="0.15">
      <c r="A1264" s="73">
        <v>79</v>
      </c>
      <c r="B1264" s="74"/>
      <c r="C1264" s="25">
        <f t="shared" ref="C1264:D1264" si="966">C1190*$K$2</f>
        <v>1156.6006666666667</v>
      </c>
      <c r="D1264" s="25">
        <f t="shared" si="966"/>
        <v>945.0186666666666</v>
      </c>
      <c r="E1264" s="25">
        <v>0</v>
      </c>
      <c r="F1264" s="25">
        <v>0</v>
      </c>
      <c r="G1264" s="25">
        <v>0</v>
      </c>
      <c r="I1264" s="80"/>
      <c r="J1264" s="80"/>
    </row>
    <row r="1265" spans="1:10" hidden="1" x14ac:dyDescent="0.15">
      <c r="A1265" s="73">
        <v>80</v>
      </c>
      <c r="B1265" s="74"/>
      <c r="C1265" s="25">
        <f t="shared" ref="C1265:D1265" si="967">C1191*$K$2</f>
        <v>1156.6006666666667</v>
      </c>
      <c r="D1265" s="25">
        <f t="shared" si="967"/>
        <v>945.0186666666666</v>
      </c>
      <c r="E1265" s="25">
        <v>0</v>
      </c>
      <c r="F1265" s="25"/>
      <c r="G1265" s="25"/>
      <c r="I1265" s="80"/>
      <c r="J1265" s="80"/>
    </row>
    <row r="1266" spans="1:10" hidden="1" x14ac:dyDescent="0.15">
      <c r="A1266" s="73">
        <v>81</v>
      </c>
      <c r="B1266" s="74"/>
      <c r="C1266" s="25">
        <f t="shared" ref="C1266:D1266" si="968">C1192*$K$2</f>
        <v>1156.6006666666667</v>
      </c>
      <c r="D1266" s="25">
        <f t="shared" si="968"/>
        <v>945.0186666666666</v>
      </c>
      <c r="E1266" s="25">
        <v>0</v>
      </c>
      <c r="F1266" s="25"/>
      <c r="G1266" s="25"/>
      <c r="I1266" s="80"/>
      <c r="J1266" s="80"/>
    </row>
    <row r="1267" spans="1:10" hidden="1" x14ac:dyDescent="0.15">
      <c r="A1267" s="73">
        <v>82</v>
      </c>
      <c r="B1267" s="74"/>
      <c r="C1267" s="25">
        <f t="shared" ref="C1267:D1267" si="969">C1193*$K$2</f>
        <v>1156.6006666666667</v>
      </c>
      <c r="D1267" s="25">
        <f t="shared" si="969"/>
        <v>945.0186666666666</v>
      </c>
      <c r="E1267" s="25">
        <v>0</v>
      </c>
      <c r="F1267" s="25"/>
      <c r="G1267" s="25"/>
      <c r="I1267" s="80"/>
      <c r="J1267" s="80"/>
    </row>
    <row r="1268" spans="1:10" hidden="1" x14ac:dyDescent="0.15">
      <c r="A1268" s="73">
        <v>83</v>
      </c>
      <c r="B1268" s="74"/>
      <c r="C1268" s="25">
        <f t="shared" ref="C1268:D1268" si="970">C1194*$K$2</f>
        <v>1156.6006666666667</v>
      </c>
      <c r="D1268" s="25">
        <f t="shared" si="970"/>
        <v>945.0186666666666</v>
      </c>
      <c r="E1268" s="25">
        <v>0</v>
      </c>
      <c r="F1268" s="25"/>
      <c r="G1268" s="25"/>
      <c r="I1268" s="80"/>
      <c r="J1268" s="80"/>
    </row>
    <row r="1269" spans="1:10" hidden="1" x14ac:dyDescent="0.15">
      <c r="A1269" s="73">
        <v>84</v>
      </c>
      <c r="B1269" s="74" t="s">
        <v>3</v>
      </c>
      <c r="C1269" s="25">
        <f t="shared" ref="C1269:D1269" si="971">C1195*$K$2</f>
        <v>1156.6006666666667</v>
      </c>
      <c r="D1269" s="25">
        <f t="shared" si="971"/>
        <v>945.0186666666666</v>
      </c>
      <c r="E1269" s="25">
        <v>0</v>
      </c>
      <c r="F1269" s="25">
        <v>0</v>
      </c>
      <c r="G1269" s="25">
        <v>0</v>
      </c>
      <c r="I1269" s="80"/>
      <c r="J1269" s="80"/>
    </row>
    <row r="1270" spans="1:10" hidden="1" x14ac:dyDescent="0.15">
      <c r="A1270" s="73">
        <v>1</v>
      </c>
      <c r="B1270" s="74" t="s">
        <v>4</v>
      </c>
      <c r="C1270" s="25">
        <f t="shared" ref="C1270:D1270" si="972">C1196*$K$2</f>
        <v>59.18266666666667</v>
      </c>
      <c r="D1270" s="25">
        <f t="shared" si="972"/>
        <v>46.489333333333335</v>
      </c>
      <c r="E1270" s="25">
        <v>0</v>
      </c>
      <c r="F1270" s="25">
        <v>0</v>
      </c>
      <c r="G1270" s="25">
        <v>0</v>
      </c>
      <c r="I1270" s="80"/>
      <c r="J1270" s="80"/>
    </row>
    <row r="1271" spans="1:10" hidden="1" x14ac:dyDescent="0.15">
      <c r="A1271" s="73">
        <v>2</v>
      </c>
      <c r="B1271" s="74" t="s">
        <v>1</v>
      </c>
      <c r="C1271" s="25">
        <f t="shared" ref="C1271:D1271" si="973">C1197*$K$2</f>
        <v>100.51533333333334</v>
      </c>
      <c r="D1271" s="25">
        <f t="shared" si="973"/>
        <v>78.936666666666667</v>
      </c>
      <c r="E1271" s="25">
        <v>0</v>
      </c>
      <c r="F1271" s="25">
        <v>0</v>
      </c>
      <c r="G1271" s="25">
        <v>0</v>
      </c>
      <c r="I1271" s="80"/>
      <c r="J1271" s="80"/>
    </row>
    <row r="1272" spans="1:10" hidden="1" x14ac:dyDescent="0.15">
      <c r="A1272" s="73">
        <v>3</v>
      </c>
      <c r="B1272" s="74" t="s">
        <v>5</v>
      </c>
      <c r="C1272" s="25">
        <f t="shared" ref="C1272:D1272" si="974">C1198*$K$2</f>
        <v>141.76866666666669</v>
      </c>
      <c r="D1272" s="25">
        <f t="shared" si="974"/>
        <v>111.38399999999999</v>
      </c>
      <c r="E1272" s="25">
        <v>0</v>
      </c>
      <c r="F1272" s="25">
        <v>0</v>
      </c>
      <c r="G1272" s="25">
        <v>0</v>
      </c>
      <c r="I1272" s="80"/>
      <c r="J1272" s="80"/>
    </row>
    <row r="1273" spans="1:10" ht="14" hidden="1" thickBot="1" x14ac:dyDescent="0.2"/>
    <row r="1274" spans="1:10" ht="18" hidden="1" x14ac:dyDescent="0.2">
      <c r="A1274" s="226" t="s">
        <v>29</v>
      </c>
      <c r="B1274" s="227"/>
      <c r="C1274" s="227"/>
      <c r="D1274" s="227"/>
      <c r="E1274" s="227"/>
      <c r="F1274" s="227"/>
      <c r="G1274" s="228"/>
    </row>
    <row r="1275" spans="1:10" ht="18" hidden="1" x14ac:dyDescent="0.2">
      <c r="A1275" s="220" t="s">
        <v>12</v>
      </c>
      <c r="B1275" s="221"/>
      <c r="C1275" s="221"/>
      <c r="D1275" s="221"/>
      <c r="E1275" s="221"/>
      <c r="F1275" s="221"/>
      <c r="G1275" s="222"/>
    </row>
    <row r="1276" spans="1:10" hidden="1" x14ac:dyDescent="0.15">
      <c r="A1276" s="223" t="s">
        <v>0</v>
      </c>
      <c r="B1276" s="224"/>
      <c r="C1276" s="224"/>
      <c r="D1276" s="224"/>
      <c r="E1276" s="224"/>
      <c r="F1276" s="224"/>
      <c r="G1276" s="225"/>
    </row>
    <row r="1277" spans="1:10" hidden="1" x14ac:dyDescent="0.15">
      <c r="A1277" s="32" t="s">
        <v>2</v>
      </c>
      <c r="B1277" s="33" t="s">
        <v>2</v>
      </c>
      <c r="C1277" s="52">
        <v>10000</v>
      </c>
      <c r="D1277" s="52">
        <v>20000</v>
      </c>
      <c r="E1277" s="52"/>
      <c r="F1277" s="75"/>
      <c r="G1277" s="76"/>
    </row>
    <row r="1278" spans="1:10" ht="14" hidden="1" x14ac:dyDescent="0.15">
      <c r="A1278" s="32">
        <v>18</v>
      </c>
      <c r="B1278" s="33"/>
      <c r="C1278" s="82">
        <f>C1129*$K$3</f>
        <v>386.85625000000005</v>
      </c>
      <c r="D1278" s="82">
        <f>D1129*$K$3</f>
        <v>303.875</v>
      </c>
      <c r="E1278" s="82">
        <f>E1129*K$3</f>
        <v>0</v>
      </c>
      <c r="F1278" s="82">
        <f>F1129*K$3</f>
        <v>0</v>
      </c>
      <c r="G1278" s="82">
        <v>0</v>
      </c>
      <c r="I1278" s="80"/>
      <c r="J1278" s="80"/>
    </row>
    <row r="1279" spans="1:10" ht="14" hidden="1" x14ac:dyDescent="0.15">
      <c r="A1279" s="32">
        <v>19</v>
      </c>
      <c r="B1279" s="33"/>
      <c r="C1279" s="82">
        <f t="shared" ref="C1279:D1279" si="975">C1130*$K$3</f>
        <v>391.53125000000006</v>
      </c>
      <c r="D1279" s="82">
        <f t="shared" si="975"/>
        <v>306.44625000000002</v>
      </c>
      <c r="E1279" s="82">
        <f t="shared" ref="E1279:E1342" si="976">E1130*K$3</f>
        <v>0</v>
      </c>
      <c r="F1279" s="82">
        <f t="shared" ref="F1279:F1342" si="977">F1130*K$3</f>
        <v>0</v>
      </c>
      <c r="G1279" s="82">
        <v>0</v>
      </c>
      <c r="I1279" s="80"/>
      <c r="J1279" s="80"/>
    </row>
    <row r="1280" spans="1:10" ht="14" hidden="1" x14ac:dyDescent="0.15">
      <c r="A1280" s="32">
        <v>20</v>
      </c>
      <c r="B1280" s="33"/>
      <c r="C1280" s="82">
        <f t="shared" ref="C1280:D1280" si="978">C1131*$K$3</f>
        <v>397.14125000000001</v>
      </c>
      <c r="D1280" s="82">
        <f t="shared" si="978"/>
        <v>309.48500000000001</v>
      </c>
      <c r="E1280" s="82">
        <f t="shared" si="976"/>
        <v>0</v>
      </c>
      <c r="F1280" s="82">
        <f t="shared" si="977"/>
        <v>0</v>
      </c>
      <c r="G1280" s="82">
        <v>0</v>
      </c>
      <c r="I1280" s="80"/>
      <c r="J1280" s="80"/>
    </row>
    <row r="1281" spans="1:10" ht="14" hidden="1" x14ac:dyDescent="0.15">
      <c r="A1281" s="32">
        <v>21</v>
      </c>
      <c r="B1281" s="33"/>
      <c r="C1281" s="82">
        <f t="shared" ref="C1281:D1281" si="979">C1132*$K$3</f>
        <v>402.05</v>
      </c>
      <c r="D1281" s="82">
        <f t="shared" si="979"/>
        <v>312.99124999999998</v>
      </c>
      <c r="E1281" s="82">
        <f t="shared" si="976"/>
        <v>0</v>
      </c>
      <c r="F1281" s="82">
        <f t="shared" si="977"/>
        <v>0</v>
      </c>
      <c r="G1281" s="82">
        <v>0</v>
      </c>
      <c r="I1281" s="80"/>
      <c r="J1281" s="80"/>
    </row>
    <row r="1282" spans="1:10" ht="14" hidden="1" x14ac:dyDescent="0.15">
      <c r="A1282" s="32">
        <v>22</v>
      </c>
      <c r="B1282" s="33"/>
      <c r="C1282" s="82">
        <f t="shared" ref="C1282:D1282" si="980">C1133*$K$3</f>
        <v>407.42625000000004</v>
      </c>
      <c r="D1282" s="82">
        <f t="shared" si="980"/>
        <v>316.4975</v>
      </c>
      <c r="E1282" s="82">
        <f t="shared" si="976"/>
        <v>0</v>
      </c>
      <c r="F1282" s="82">
        <f t="shared" si="977"/>
        <v>0</v>
      </c>
      <c r="G1282" s="82">
        <v>0</v>
      </c>
      <c r="I1282" s="80"/>
      <c r="J1282" s="80"/>
    </row>
    <row r="1283" spans="1:10" ht="14" hidden="1" x14ac:dyDescent="0.15">
      <c r="A1283" s="32">
        <v>23</v>
      </c>
      <c r="B1283" s="33"/>
      <c r="C1283" s="82">
        <f t="shared" ref="C1283:D1283" si="981">C1134*$K$3</f>
        <v>413.50374999999997</v>
      </c>
      <c r="D1283" s="82">
        <f t="shared" si="981"/>
        <v>320.00374999999997</v>
      </c>
      <c r="E1283" s="82">
        <f t="shared" si="976"/>
        <v>0</v>
      </c>
      <c r="F1283" s="82">
        <f t="shared" si="977"/>
        <v>0</v>
      </c>
      <c r="G1283" s="82">
        <v>0</v>
      </c>
      <c r="I1283" s="80"/>
      <c r="J1283" s="80"/>
    </row>
    <row r="1284" spans="1:10" ht="14" hidden="1" x14ac:dyDescent="0.15">
      <c r="A1284" s="32">
        <v>24</v>
      </c>
      <c r="B1284" s="33"/>
      <c r="C1284" s="82">
        <f t="shared" ref="C1284:D1284" si="982">C1135*$K$3</f>
        <v>418.88000000000005</v>
      </c>
      <c r="D1284" s="82">
        <f t="shared" si="982"/>
        <v>324.21125000000006</v>
      </c>
      <c r="E1284" s="82">
        <f t="shared" si="976"/>
        <v>0</v>
      </c>
      <c r="F1284" s="82">
        <f t="shared" si="977"/>
        <v>0</v>
      </c>
      <c r="G1284" s="82">
        <v>0</v>
      </c>
      <c r="I1284" s="80"/>
      <c r="J1284" s="80"/>
    </row>
    <row r="1285" spans="1:10" ht="14" hidden="1" x14ac:dyDescent="0.15">
      <c r="A1285" s="32">
        <v>25</v>
      </c>
      <c r="B1285" s="33"/>
      <c r="C1285" s="82">
        <f t="shared" ref="C1285:D1285" si="983">C1136*$K$3</f>
        <v>424.49</v>
      </c>
      <c r="D1285" s="82">
        <f t="shared" si="983"/>
        <v>328.185</v>
      </c>
      <c r="E1285" s="82">
        <f t="shared" si="976"/>
        <v>0</v>
      </c>
      <c r="F1285" s="82">
        <f t="shared" si="977"/>
        <v>0</v>
      </c>
      <c r="G1285" s="82">
        <v>0</v>
      </c>
      <c r="I1285" s="80"/>
      <c r="J1285" s="80"/>
    </row>
    <row r="1286" spans="1:10" ht="14" hidden="1" x14ac:dyDescent="0.15">
      <c r="A1286" s="32">
        <v>26</v>
      </c>
      <c r="B1286" s="33"/>
      <c r="C1286" s="82">
        <f t="shared" ref="C1286:D1286" si="984">C1137*$K$3</f>
        <v>433.60625000000005</v>
      </c>
      <c r="D1286" s="82">
        <f t="shared" si="984"/>
        <v>333.79500000000002</v>
      </c>
      <c r="E1286" s="82">
        <f t="shared" si="976"/>
        <v>0</v>
      </c>
      <c r="F1286" s="82">
        <f t="shared" si="977"/>
        <v>0</v>
      </c>
      <c r="G1286" s="82">
        <v>0</v>
      </c>
      <c r="I1286" s="80"/>
      <c r="J1286" s="80"/>
    </row>
    <row r="1287" spans="1:10" ht="14" hidden="1" x14ac:dyDescent="0.15">
      <c r="A1287" s="32">
        <v>27</v>
      </c>
      <c r="B1287" s="33"/>
      <c r="C1287" s="82">
        <f t="shared" ref="C1287:D1287" si="985">C1138*$K$3</f>
        <v>442.25500000000005</v>
      </c>
      <c r="D1287" s="82">
        <f t="shared" si="985"/>
        <v>339.63875000000002</v>
      </c>
      <c r="E1287" s="82">
        <f t="shared" si="976"/>
        <v>0</v>
      </c>
      <c r="F1287" s="82">
        <f t="shared" si="977"/>
        <v>0</v>
      </c>
      <c r="G1287" s="82">
        <v>0</v>
      </c>
      <c r="I1287" s="80"/>
      <c r="J1287" s="80"/>
    </row>
    <row r="1288" spans="1:10" ht="14" hidden="1" x14ac:dyDescent="0.15">
      <c r="A1288" s="32">
        <v>28</v>
      </c>
      <c r="B1288" s="33"/>
      <c r="C1288" s="82">
        <f t="shared" ref="C1288:D1288" si="986">C1139*$K$3</f>
        <v>451.83875</v>
      </c>
      <c r="D1288" s="82">
        <f t="shared" si="986"/>
        <v>346.18374999999997</v>
      </c>
      <c r="E1288" s="82">
        <f t="shared" si="976"/>
        <v>0</v>
      </c>
      <c r="F1288" s="82">
        <f t="shared" si="977"/>
        <v>0</v>
      </c>
      <c r="G1288" s="82">
        <v>0</v>
      </c>
      <c r="I1288" s="80"/>
      <c r="J1288" s="80"/>
    </row>
    <row r="1289" spans="1:10" ht="14" hidden="1" x14ac:dyDescent="0.15">
      <c r="A1289" s="32">
        <v>29</v>
      </c>
      <c r="B1289" s="33"/>
      <c r="C1289" s="82">
        <f t="shared" ref="C1289:D1289" si="987">C1140*$K$3</f>
        <v>461.18875000000003</v>
      </c>
      <c r="D1289" s="82">
        <f t="shared" si="987"/>
        <v>352.96250000000003</v>
      </c>
      <c r="E1289" s="82">
        <f t="shared" si="976"/>
        <v>0</v>
      </c>
      <c r="F1289" s="82">
        <f t="shared" si="977"/>
        <v>0</v>
      </c>
      <c r="G1289" s="82">
        <v>0</v>
      </c>
      <c r="I1289" s="80"/>
      <c r="J1289" s="80"/>
    </row>
    <row r="1290" spans="1:10" ht="14" hidden="1" x14ac:dyDescent="0.15">
      <c r="A1290" s="32">
        <v>30</v>
      </c>
      <c r="B1290" s="33"/>
      <c r="C1290" s="82">
        <f t="shared" ref="C1290:D1290" si="988">C1141*$K$3</f>
        <v>471.47375000000005</v>
      </c>
      <c r="D1290" s="82">
        <f t="shared" si="988"/>
        <v>359.97500000000002</v>
      </c>
      <c r="E1290" s="82">
        <f t="shared" si="976"/>
        <v>0</v>
      </c>
      <c r="F1290" s="82">
        <f t="shared" si="977"/>
        <v>0</v>
      </c>
      <c r="G1290" s="82">
        <v>0</v>
      </c>
      <c r="I1290" s="80"/>
      <c r="J1290" s="80"/>
    </row>
    <row r="1291" spans="1:10" ht="14" hidden="1" x14ac:dyDescent="0.15">
      <c r="A1291" s="32">
        <v>31</v>
      </c>
      <c r="B1291" s="33"/>
      <c r="C1291" s="82">
        <f t="shared" ref="C1291:D1291" si="989">C1142*$K$3</f>
        <v>481.75875000000002</v>
      </c>
      <c r="D1291" s="82">
        <f t="shared" si="989"/>
        <v>366.98750000000001</v>
      </c>
      <c r="E1291" s="82">
        <f t="shared" si="976"/>
        <v>0</v>
      </c>
      <c r="F1291" s="82">
        <f t="shared" si="977"/>
        <v>0</v>
      </c>
      <c r="G1291" s="82">
        <v>0</v>
      </c>
      <c r="I1291" s="80"/>
      <c r="J1291" s="80"/>
    </row>
    <row r="1292" spans="1:10" ht="14" hidden="1" x14ac:dyDescent="0.15">
      <c r="A1292" s="32">
        <v>32</v>
      </c>
      <c r="B1292" s="33"/>
      <c r="C1292" s="82">
        <f t="shared" ref="C1292:D1292" si="990">C1143*$K$3</f>
        <v>492.04375000000005</v>
      </c>
      <c r="D1292" s="82">
        <f t="shared" si="990"/>
        <v>374.70125000000002</v>
      </c>
      <c r="E1292" s="82">
        <f t="shared" si="976"/>
        <v>0</v>
      </c>
      <c r="F1292" s="82">
        <f t="shared" si="977"/>
        <v>0</v>
      </c>
      <c r="G1292" s="82">
        <v>0</v>
      </c>
      <c r="I1292" s="80"/>
      <c r="J1292" s="80"/>
    </row>
    <row r="1293" spans="1:10" ht="14" hidden="1" x14ac:dyDescent="0.15">
      <c r="A1293" s="32">
        <v>33</v>
      </c>
      <c r="B1293" s="33"/>
      <c r="C1293" s="82">
        <f t="shared" ref="C1293:D1293" si="991">C1144*$K$3</f>
        <v>503.03000000000003</v>
      </c>
      <c r="D1293" s="82">
        <f t="shared" si="991"/>
        <v>382.88249999999999</v>
      </c>
      <c r="E1293" s="82">
        <f t="shared" si="976"/>
        <v>0</v>
      </c>
      <c r="F1293" s="82">
        <f t="shared" si="977"/>
        <v>0</v>
      </c>
      <c r="G1293" s="82">
        <v>0</v>
      </c>
      <c r="I1293" s="80"/>
      <c r="J1293" s="80"/>
    </row>
    <row r="1294" spans="1:10" ht="14" hidden="1" x14ac:dyDescent="0.15">
      <c r="A1294" s="32">
        <v>34</v>
      </c>
      <c r="B1294" s="33"/>
      <c r="C1294" s="82">
        <f t="shared" ref="C1294:D1294" si="992">C1145*$K$3</f>
        <v>514.25</v>
      </c>
      <c r="D1294" s="82">
        <f t="shared" si="992"/>
        <v>390.83000000000004</v>
      </c>
      <c r="E1294" s="82">
        <f t="shared" si="976"/>
        <v>0</v>
      </c>
      <c r="F1294" s="82">
        <f t="shared" si="977"/>
        <v>0</v>
      </c>
      <c r="G1294" s="82">
        <v>0</v>
      </c>
      <c r="I1294" s="80"/>
      <c r="J1294" s="80"/>
    </row>
    <row r="1295" spans="1:10" ht="14" hidden="1" x14ac:dyDescent="0.15">
      <c r="A1295" s="32">
        <v>35</v>
      </c>
      <c r="B1295" s="33"/>
      <c r="C1295" s="82">
        <f t="shared" ref="C1295:D1295" si="993">C1146*$K$3</f>
        <v>526.40500000000009</v>
      </c>
      <c r="D1295" s="82">
        <f t="shared" si="993"/>
        <v>399.71250000000003</v>
      </c>
      <c r="E1295" s="82">
        <f t="shared" si="976"/>
        <v>0</v>
      </c>
      <c r="F1295" s="82">
        <f t="shared" si="977"/>
        <v>0</v>
      </c>
      <c r="G1295" s="82">
        <v>0</v>
      </c>
      <c r="I1295" s="80"/>
      <c r="J1295" s="80"/>
    </row>
    <row r="1296" spans="1:10" ht="14" hidden="1" x14ac:dyDescent="0.15">
      <c r="A1296" s="32">
        <v>36</v>
      </c>
      <c r="B1296" s="33"/>
      <c r="C1296" s="82">
        <f t="shared" ref="C1296:D1296" si="994">C1147*$K$3</f>
        <v>538.09250000000009</v>
      </c>
      <c r="D1296" s="82">
        <f t="shared" si="994"/>
        <v>408.36125000000004</v>
      </c>
      <c r="E1296" s="82">
        <f t="shared" si="976"/>
        <v>0</v>
      </c>
      <c r="F1296" s="82">
        <f t="shared" si="977"/>
        <v>0</v>
      </c>
      <c r="G1296" s="82">
        <v>0</v>
      </c>
      <c r="I1296" s="80"/>
      <c r="J1296" s="80"/>
    </row>
    <row r="1297" spans="1:10" ht="14" hidden="1" x14ac:dyDescent="0.15">
      <c r="A1297" s="32">
        <v>37</v>
      </c>
      <c r="B1297" s="33"/>
      <c r="C1297" s="82">
        <f t="shared" ref="C1297:D1297" si="995">C1148*$K$3</f>
        <v>550.24750000000006</v>
      </c>
      <c r="D1297" s="82">
        <f t="shared" si="995"/>
        <v>417.47750000000002</v>
      </c>
      <c r="E1297" s="82">
        <f t="shared" si="976"/>
        <v>0</v>
      </c>
      <c r="F1297" s="82">
        <f t="shared" si="977"/>
        <v>0</v>
      </c>
      <c r="G1297" s="82">
        <v>0</v>
      </c>
      <c r="I1297" s="80"/>
      <c r="J1297" s="80"/>
    </row>
    <row r="1298" spans="1:10" ht="14" hidden="1" x14ac:dyDescent="0.15">
      <c r="A1298" s="32">
        <v>38</v>
      </c>
      <c r="B1298" s="33"/>
      <c r="C1298" s="82">
        <f t="shared" ref="C1298:D1298" si="996">C1149*$K$3</f>
        <v>563.10374999999999</v>
      </c>
      <c r="D1298" s="82">
        <f t="shared" si="996"/>
        <v>427.06125000000003</v>
      </c>
      <c r="E1298" s="82">
        <f t="shared" si="976"/>
        <v>0</v>
      </c>
      <c r="F1298" s="82">
        <f t="shared" si="977"/>
        <v>0</v>
      </c>
      <c r="G1298" s="82">
        <v>0</v>
      </c>
      <c r="I1298" s="80"/>
      <c r="J1298" s="80"/>
    </row>
    <row r="1299" spans="1:10" ht="14" hidden="1" x14ac:dyDescent="0.15">
      <c r="A1299" s="32">
        <v>39</v>
      </c>
      <c r="B1299" s="33"/>
      <c r="C1299" s="82">
        <f t="shared" ref="C1299:D1299" si="997">C1150*$K$3</f>
        <v>575.96</v>
      </c>
      <c r="D1299" s="82">
        <f t="shared" si="997"/>
        <v>436.64500000000004</v>
      </c>
      <c r="E1299" s="82">
        <f t="shared" si="976"/>
        <v>0</v>
      </c>
      <c r="F1299" s="82">
        <f t="shared" si="977"/>
        <v>0</v>
      </c>
      <c r="G1299" s="82">
        <v>0</v>
      </c>
      <c r="I1299" s="80"/>
      <c r="J1299" s="80"/>
    </row>
    <row r="1300" spans="1:10" ht="14" hidden="1" x14ac:dyDescent="0.15">
      <c r="A1300" s="32">
        <v>40</v>
      </c>
      <c r="B1300" s="33"/>
      <c r="C1300" s="82">
        <f t="shared" ref="C1300:D1300" si="998">C1151*$K$3</f>
        <v>589.28375000000005</v>
      </c>
      <c r="D1300" s="82">
        <f t="shared" si="998"/>
        <v>446.46250000000003</v>
      </c>
      <c r="E1300" s="82">
        <f t="shared" si="976"/>
        <v>0</v>
      </c>
      <c r="F1300" s="82">
        <f t="shared" si="977"/>
        <v>0</v>
      </c>
      <c r="G1300" s="82">
        <v>0</v>
      </c>
      <c r="I1300" s="80"/>
      <c r="J1300" s="80"/>
    </row>
    <row r="1301" spans="1:10" ht="14" hidden="1" x14ac:dyDescent="0.15">
      <c r="A1301" s="32">
        <v>41</v>
      </c>
      <c r="B1301" s="33"/>
      <c r="C1301" s="82">
        <f t="shared" ref="C1301:D1301" si="999">C1152*$K$3</f>
        <v>602.84125000000006</v>
      </c>
      <c r="D1301" s="82">
        <f t="shared" si="999"/>
        <v>456.7475</v>
      </c>
      <c r="E1301" s="82">
        <f t="shared" si="976"/>
        <v>0</v>
      </c>
      <c r="F1301" s="82">
        <f t="shared" si="977"/>
        <v>0</v>
      </c>
      <c r="G1301" s="82">
        <v>0</v>
      </c>
      <c r="I1301" s="80"/>
      <c r="J1301" s="80"/>
    </row>
    <row r="1302" spans="1:10" ht="14" hidden="1" x14ac:dyDescent="0.15">
      <c r="A1302" s="32">
        <v>42</v>
      </c>
      <c r="B1302" s="33"/>
      <c r="C1302" s="82">
        <f t="shared" ref="C1302:D1302" si="1000">C1153*$K$3</f>
        <v>616.86625000000004</v>
      </c>
      <c r="D1302" s="82">
        <f t="shared" si="1000"/>
        <v>467.73374999999999</v>
      </c>
      <c r="E1302" s="82">
        <f t="shared" si="976"/>
        <v>0</v>
      </c>
      <c r="F1302" s="82">
        <f t="shared" si="977"/>
        <v>0</v>
      </c>
      <c r="G1302" s="82">
        <v>0</v>
      </c>
      <c r="I1302" s="80"/>
      <c r="J1302" s="80"/>
    </row>
    <row r="1303" spans="1:10" ht="14" hidden="1" x14ac:dyDescent="0.15">
      <c r="A1303" s="32">
        <v>43</v>
      </c>
      <c r="B1303" s="33"/>
      <c r="C1303" s="82">
        <f t="shared" ref="C1303:D1303" si="1001">C1154*$K$3</f>
        <v>631.35874999999999</v>
      </c>
      <c r="D1303" s="82">
        <f t="shared" si="1001"/>
        <v>478.72</v>
      </c>
      <c r="E1303" s="82">
        <f t="shared" si="976"/>
        <v>0</v>
      </c>
      <c r="F1303" s="82">
        <f t="shared" si="977"/>
        <v>0</v>
      </c>
      <c r="G1303" s="82">
        <v>0</v>
      </c>
      <c r="I1303" s="80"/>
      <c r="J1303" s="80"/>
    </row>
    <row r="1304" spans="1:10" ht="14" hidden="1" x14ac:dyDescent="0.15">
      <c r="A1304" s="32">
        <v>44</v>
      </c>
      <c r="B1304" s="33"/>
      <c r="C1304" s="82">
        <f t="shared" ref="C1304:D1304" si="1002">C1155*$K$3</f>
        <v>646.31875000000002</v>
      </c>
      <c r="D1304" s="82">
        <f t="shared" si="1002"/>
        <v>489.70625000000001</v>
      </c>
      <c r="E1304" s="82">
        <f t="shared" si="976"/>
        <v>0</v>
      </c>
      <c r="F1304" s="82">
        <f t="shared" si="977"/>
        <v>0</v>
      </c>
      <c r="G1304" s="82">
        <v>0</v>
      </c>
      <c r="I1304" s="80"/>
      <c r="J1304" s="80"/>
    </row>
    <row r="1305" spans="1:10" ht="14" hidden="1" x14ac:dyDescent="0.15">
      <c r="A1305" s="32">
        <v>45</v>
      </c>
      <c r="B1305" s="33"/>
      <c r="C1305" s="82">
        <f t="shared" ref="C1305:D1305" si="1003">C1156*$K$3</f>
        <v>661.27875000000006</v>
      </c>
      <c r="D1305" s="82">
        <f t="shared" si="1003"/>
        <v>501.39375000000007</v>
      </c>
      <c r="E1305" s="82">
        <f t="shared" si="976"/>
        <v>0</v>
      </c>
      <c r="F1305" s="82">
        <f t="shared" si="977"/>
        <v>0</v>
      </c>
      <c r="G1305" s="82">
        <v>0</v>
      </c>
      <c r="I1305" s="80"/>
      <c r="J1305" s="80"/>
    </row>
    <row r="1306" spans="1:10" ht="14" hidden="1" x14ac:dyDescent="0.15">
      <c r="A1306" s="32">
        <v>46</v>
      </c>
      <c r="B1306" s="33"/>
      <c r="C1306" s="82">
        <f t="shared" ref="C1306:D1306" si="1004">C1157*$K$3</f>
        <v>676.47250000000008</v>
      </c>
      <c r="D1306" s="82">
        <f t="shared" si="1004"/>
        <v>513.31500000000005</v>
      </c>
      <c r="E1306" s="82">
        <f t="shared" si="976"/>
        <v>0</v>
      </c>
      <c r="F1306" s="82">
        <f t="shared" si="977"/>
        <v>0</v>
      </c>
      <c r="G1306" s="82">
        <v>0</v>
      </c>
      <c r="I1306" s="80"/>
      <c r="J1306" s="80"/>
    </row>
    <row r="1307" spans="1:10" ht="14" hidden="1" x14ac:dyDescent="0.15">
      <c r="A1307" s="32">
        <v>47</v>
      </c>
      <c r="B1307" s="33"/>
      <c r="C1307" s="82">
        <f t="shared" ref="C1307:D1307" si="1005">C1158*$K$3</f>
        <v>692.13375000000008</v>
      </c>
      <c r="D1307" s="82">
        <f t="shared" si="1005"/>
        <v>525.23625000000004</v>
      </c>
      <c r="E1307" s="82">
        <f t="shared" si="976"/>
        <v>0</v>
      </c>
      <c r="F1307" s="82">
        <f t="shared" si="977"/>
        <v>0</v>
      </c>
      <c r="G1307" s="82">
        <v>0</v>
      </c>
      <c r="I1307" s="80"/>
      <c r="J1307" s="80"/>
    </row>
    <row r="1308" spans="1:10" ht="14" hidden="1" x14ac:dyDescent="0.15">
      <c r="A1308" s="32">
        <v>48</v>
      </c>
      <c r="B1308" s="33"/>
      <c r="C1308" s="82">
        <f t="shared" ref="C1308:D1308" si="1006">C1159*$K$3</f>
        <v>708.49625000000003</v>
      </c>
      <c r="D1308" s="82">
        <f t="shared" si="1006"/>
        <v>538.09250000000009</v>
      </c>
      <c r="E1308" s="82">
        <f t="shared" si="976"/>
        <v>0</v>
      </c>
      <c r="F1308" s="82">
        <f t="shared" si="977"/>
        <v>0</v>
      </c>
      <c r="G1308" s="82">
        <v>0</v>
      </c>
      <c r="I1308" s="80"/>
      <c r="J1308" s="80"/>
    </row>
    <row r="1309" spans="1:10" ht="14" hidden="1" x14ac:dyDescent="0.15">
      <c r="A1309" s="32">
        <v>49</v>
      </c>
      <c r="B1309" s="33"/>
      <c r="C1309" s="82">
        <f t="shared" ref="C1309:D1309" si="1007">C1160*$K$3</f>
        <v>724.85874999999999</v>
      </c>
      <c r="D1309" s="82">
        <f t="shared" si="1007"/>
        <v>550.71500000000003</v>
      </c>
      <c r="E1309" s="82">
        <f t="shared" si="976"/>
        <v>0</v>
      </c>
      <c r="F1309" s="82">
        <f t="shared" si="977"/>
        <v>0</v>
      </c>
      <c r="G1309" s="82">
        <v>0</v>
      </c>
      <c r="I1309" s="80"/>
      <c r="J1309" s="80"/>
    </row>
    <row r="1310" spans="1:10" ht="14" hidden="1" x14ac:dyDescent="0.15">
      <c r="A1310" s="32">
        <v>50</v>
      </c>
      <c r="B1310" s="33"/>
      <c r="C1310" s="82">
        <f t="shared" ref="C1310:D1310" si="1008">C1161*$K$3</f>
        <v>741.68875000000003</v>
      </c>
      <c r="D1310" s="82">
        <f t="shared" si="1008"/>
        <v>563.80499999999995</v>
      </c>
      <c r="E1310" s="82">
        <f t="shared" si="976"/>
        <v>0</v>
      </c>
      <c r="F1310" s="82">
        <f t="shared" si="977"/>
        <v>0</v>
      </c>
      <c r="G1310" s="82">
        <v>0</v>
      </c>
      <c r="I1310" s="80"/>
      <c r="J1310" s="80"/>
    </row>
    <row r="1311" spans="1:10" ht="14" hidden="1" x14ac:dyDescent="0.15">
      <c r="A1311" s="32">
        <v>51</v>
      </c>
      <c r="B1311" s="33"/>
      <c r="C1311" s="82">
        <f t="shared" ref="C1311:D1311" si="1009">C1162*$K$3</f>
        <v>758.75250000000005</v>
      </c>
      <c r="D1311" s="82">
        <f t="shared" si="1009"/>
        <v>576.66125</v>
      </c>
      <c r="E1311" s="82">
        <f t="shared" si="976"/>
        <v>0</v>
      </c>
      <c r="F1311" s="82">
        <f t="shared" si="977"/>
        <v>0</v>
      </c>
      <c r="G1311" s="82">
        <v>0</v>
      </c>
      <c r="I1311" s="80"/>
      <c r="J1311" s="80"/>
    </row>
    <row r="1312" spans="1:10" ht="14" hidden="1" x14ac:dyDescent="0.15">
      <c r="A1312" s="32">
        <v>52</v>
      </c>
      <c r="B1312" s="33"/>
      <c r="C1312" s="82">
        <f t="shared" ref="C1312:D1312" si="1010">C1163*$K$3</f>
        <v>776.05000000000007</v>
      </c>
      <c r="D1312" s="82">
        <f t="shared" si="1010"/>
        <v>590.45249999999999</v>
      </c>
      <c r="E1312" s="82">
        <f t="shared" si="976"/>
        <v>0</v>
      </c>
      <c r="F1312" s="82">
        <f t="shared" si="977"/>
        <v>0</v>
      </c>
      <c r="G1312" s="82">
        <v>0</v>
      </c>
      <c r="I1312" s="80"/>
      <c r="J1312" s="80"/>
    </row>
    <row r="1313" spans="1:10" ht="14" hidden="1" x14ac:dyDescent="0.15">
      <c r="A1313" s="32">
        <v>53</v>
      </c>
      <c r="B1313" s="33"/>
      <c r="C1313" s="82">
        <f t="shared" ref="C1313:D1313" si="1011">C1164*$K$3</f>
        <v>794.04875000000004</v>
      </c>
      <c r="D1313" s="82">
        <f t="shared" si="1011"/>
        <v>604.71124999999995</v>
      </c>
      <c r="E1313" s="82">
        <f t="shared" si="976"/>
        <v>0</v>
      </c>
      <c r="F1313" s="82">
        <f t="shared" si="977"/>
        <v>0</v>
      </c>
      <c r="G1313" s="82">
        <v>0</v>
      </c>
      <c r="I1313" s="80"/>
      <c r="J1313" s="80"/>
    </row>
    <row r="1314" spans="1:10" ht="14" hidden="1" x14ac:dyDescent="0.15">
      <c r="A1314" s="32">
        <v>54</v>
      </c>
      <c r="B1314" s="34"/>
      <c r="C1314" s="82">
        <f t="shared" ref="C1314:D1314" si="1012">C1165*$K$3</f>
        <v>812.04750000000013</v>
      </c>
      <c r="D1314" s="82">
        <f t="shared" si="1012"/>
        <v>618.97</v>
      </c>
      <c r="E1314" s="82">
        <f t="shared" si="976"/>
        <v>0</v>
      </c>
      <c r="F1314" s="82">
        <f t="shared" si="977"/>
        <v>0</v>
      </c>
      <c r="G1314" s="82">
        <v>0</v>
      </c>
      <c r="I1314" s="80"/>
      <c r="J1314" s="80"/>
    </row>
    <row r="1315" spans="1:10" ht="14" hidden="1" x14ac:dyDescent="0.15">
      <c r="A1315" s="32">
        <v>55</v>
      </c>
      <c r="B1315" s="34"/>
      <c r="C1315" s="82">
        <f t="shared" ref="C1315:D1315" si="1013">C1166*$K$3</f>
        <v>830.04624999999999</v>
      </c>
      <c r="D1315" s="82">
        <f t="shared" si="1013"/>
        <v>633.69625000000008</v>
      </c>
      <c r="E1315" s="82">
        <f t="shared" si="976"/>
        <v>0</v>
      </c>
      <c r="F1315" s="82">
        <f t="shared" si="977"/>
        <v>0</v>
      </c>
      <c r="G1315" s="82">
        <v>0</v>
      </c>
      <c r="I1315" s="80"/>
      <c r="J1315" s="80"/>
    </row>
    <row r="1316" spans="1:10" ht="14" hidden="1" x14ac:dyDescent="0.15">
      <c r="A1316" s="32">
        <v>56</v>
      </c>
      <c r="B1316" s="34"/>
      <c r="C1316" s="82">
        <f t="shared" ref="C1316:D1316" si="1014">C1167*$K$3</f>
        <v>849.21375</v>
      </c>
      <c r="D1316" s="82">
        <f t="shared" si="1014"/>
        <v>648.65625</v>
      </c>
      <c r="E1316" s="82">
        <f t="shared" si="976"/>
        <v>0</v>
      </c>
      <c r="F1316" s="82">
        <f t="shared" si="977"/>
        <v>0</v>
      </c>
      <c r="G1316" s="82">
        <v>0</v>
      </c>
      <c r="I1316" s="80"/>
      <c r="J1316" s="80"/>
    </row>
    <row r="1317" spans="1:10" ht="14" hidden="1" x14ac:dyDescent="0.15">
      <c r="A1317" s="32">
        <v>57</v>
      </c>
      <c r="B1317" s="34"/>
      <c r="C1317" s="82">
        <f t="shared" ref="C1317:D1317" si="1015">C1168*$K$3</f>
        <v>868.61500000000001</v>
      </c>
      <c r="D1317" s="82">
        <f t="shared" si="1015"/>
        <v>663.85</v>
      </c>
      <c r="E1317" s="82">
        <f t="shared" si="976"/>
        <v>0</v>
      </c>
      <c r="F1317" s="82">
        <f t="shared" si="977"/>
        <v>0</v>
      </c>
      <c r="G1317" s="82">
        <v>0</v>
      </c>
      <c r="I1317" s="80"/>
      <c r="J1317" s="80"/>
    </row>
    <row r="1318" spans="1:10" ht="14" hidden="1" x14ac:dyDescent="0.15">
      <c r="A1318" s="32">
        <v>58</v>
      </c>
      <c r="B1318" s="34"/>
      <c r="C1318" s="82">
        <f t="shared" ref="C1318:D1318" si="1016">C1169*$K$3</f>
        <v>887.54875000000004</v>
      </c>
      <c r="D1318" s="82">
        <f t="shared" si="1016"/>
        <v>679.04375000000005</v>
      </c>
      <c r="E1318" s="82">
        <f t="shared" si="976"/>
        <v>0</v>
      </c>
      <c r="F1318" s="82">
        <f t="shared" si="977"/>
        <v>0</v>
      </c>
      <c r="G1318" s="82">
        <v>0</v>
      </c>
      <c r="I1318" s="80"/>
      <c r="J1318" s="80"/>
    </row>
    <row r="1319" spans="1:10" ht="14" hidden="1" x14ac:dyDescent="0.15">
      <c r="A1319" s="32">
        <v>59</v>
      </c>
      <c r="B1319" s="34"/>
      <c r="C1319" s="82">
        <f t="shared" ref="C1319:D1319" si="1017">C1170*$K$3</f>
        <v>907.41750000000002</v>
      </c>
      <c r="D1319" s="82">
        <f t="shared" si="1017"/>
        <v>694.93875000000003</v>
      </c>
      <c r="E1319" s="82">
        <f t="shared" si="976"/>
        <v>0</v>
      </c>
      <c r="F1319" s="82">
        <f t="shared" si="977"/>
        <v>0</v>
      </c>
      <c r="G1319" s="82">
        <v>0</v>
      </c>
      <c r="I1319" s="80"/>
      <c r="J1319" s="80"/>
    </row>
    <row r="1320" spans="1:10" ht="14" hidden="1" x14ac:dyDescent="0.15">
      <c r="A1320" s="32">
        <v>60</v>
      </c>
      <c r="B1320" s="34"/>
      <c r="C1320" s="82">
        <f t="shared" ref="C1320:D1320" si="1018">C1171*$K$3</f>
        <v>927.98750000000007</v>
      </c>
      <c r="D1320" s="82">
        <f t="shared" si="1018"/>
        <v>711.0675</v>
      </c>
      <c r="E1320" s="82">
        <f t="shared" si="976"/>
        <v>0</v>
      </c>
      <c r="F1320" s="82">
        <f t="shared" si="977"/>
        <v>0</v>
      </c>
      <c r="G1320" s="82">
        <v>0</v>
      </c>
      <c r="I1320" s="80"/>
      <c r="J1320" s="80"/>
    </row>
    <row r="1321" spans="1:10" ht="14" hidden="1" x14ac:dyDescent="0.15">
      <c r="A1321" s="32">
        <v>61</v>
      </c>
      <c r="B1321" s="34"/>
      <c r="C1321" s="82">
        <f t="shared" ref="C1321:D1321" si="1019">C1172*$K$3</f>
        <v>1033.6424999999999</v>
      </c>
      <c r="D1321" s="82">
        <f t="shared" si="1019"/>
        <v>795.91875000000005</v>
      </c>
      <c r="E1321" s="82">
        <f t="shared" si="976"/>
        <v>0</v>
      </c>
      <c r="F1321" s="82">
        <f t="shared" si="977"/>
        <v>0</v>
      </c>
      <c r="G1321" s="82">
        <v>0</v>
      </c>
      <c r="I1321" s="80"/>
      <c r="J1321" s="80"/>
    </row>
    <row r="1322" spans="1:10" ht="14" hidden="1" x14ac:dyDescent="0.15">
      <c r="A1322" s="32">
        <v>62</v>
      </c>
      <c r="B1322" s="34"/>
      <c r="C1322" s="82">
        <f t="shared" ref="C1322:D1322" si="1020">C1173*$K$3</f>
        <v>1147.94625</v>
      </c>
      <c r="D1322" s="82">
        <f t="shared" si="1020"/>
        <v>888.95124999999996</v>
      </c>
      <c r="E1322" s="82">
        <f t="shared" si="976"/>
        <v>0</v>
      </c>
      <c r="F1322" s="82">
        <f t="shared" si="977"/>
        <v>0</v>
      </c>
      <c r="G1322" s="82">
        <v>0</v>
      </c>
      <c r="I1322" s="80"/>
      <c r="J1322" s="80"/>
    </row>
    <row r="1323" spans="1:10" ht="14" hidden="1" x14ac:dyDescent="0.15">
      <c r="A1323" s="32">
        <v>63</v>
      </c>
      <c r="B1323" s="34"/>
      <c r="C1323" s="82">
        <f t="shared" ref="C1323:D1323" si="1021">C1174*$K$3</f>
        <v>1270.665</v>
      </c>
      <c r="D1323" s="82">
        <f t="shared" si="1021"/>
        <v>988.99625000000003</v>
      </c>
      <c r="E1323" s="82">
        <f t="shared" si="976"/>
        <v>0</v>
      </c>
      <c r="F1323" s="82">
        <f t="shared" si="977"/>
        <v>0</v>
      </c>
      <c r="G1323" s="82">
        <v>0</v>
      </c>
      <c r="I1323" s="80"/>
      <c r="J1323" s="80"/>
    </row>
    <row r="1324" spans="1:10" ht="14" hidden="1" x14ac:dyDescent="0.15">
      <c r="A1324" s="32">
        <v>64</v>
      </c>
      <c r="B1324" s="34"/>
      <c r="C1324" s="82">
        <f t="shared" ref="C1324:D1324" si="1022">C1175*$K$3</f>
        <v>1402.0325000000003</v>
      </c>
      <c r="D1324" s="82">
        <f t="shared" si="1022"/>
        <v>1096.7550000000001</v>
      </c>
      <c r="E1324" s="82">
        <f t="shared" si="976"/>
        <v>0</v>
      </c>
      <c r="F1324" s="82">
        <f t="shared" si="977"/>
        <v>0</v>
      </c>
      <c r="G1324" s="82">
        <v>0</v>
      </c>
      <c r="I1324" s="80"/>
      <c r="J1324" s="80"/>
    </row>
    <row r="1325" spans="1:10" ht="14" hidden="1" x14ac:dyDescent="0.15">
      <c r="A1325" s="32">
        <v>65</v>
      </c>
      <c r="B1325" s="34"/>
      <c r="C1325" s="82">
        <f t="shared" ref="C1325:D1325" si="1023">C1176*$K$3</f>
        <v>1541.8150000000001</v>
      </c>
      <c r="D1325" s="82">
        <f t="shared" si="1023"/>
        <v>1212.2275</v>
      </c>
      <c r="E1325" s="82">
        <f t="shared" si="976"/>
        <v>0</v>
      </c>
      <c r="F1325" s="82">
        <f t="shared" si="977"/>
        <v>0</v>
      </c>
      <c r="G1325" s="82">
        <v>0</v>
      </c>
      <c r="I1325" s="80"/>
      <c r="J1325" s="80"/>
    </row>
    <row r="1326" spans="1:10" ht="14" hidden="1" x14ac:dyDescent="0.15">
      <c r="A1326" s="32">
        <v>66</v>
      </c>
      <c r="B1326" s="34"/>
      <c r="C1326" s="82">
        <f t="shared" ref="C1326:D1326" si="1024">C1177*$K$3</f>
        <v>1690.2462499999999</v>
      </c>
      <c r="D1326" s="82">
        <f t="shared" si="1024"/>
        <v>1335.6475</v>
      </c>
      <c r="E1326" s="82">
        <f t="shared" si="976"/>
        <v>0</v>
      </c>
      <c r="F1326" s="82">
        <f t="shared" si="977"/>
        <v>0</v>
      </c>
      <c r="G1326" s="82">
        <v>0</v>
      </c>
      <c r="I1326" s="80"/>
      <c r="J1326" s="80"/>
    </row>
    <row r="1327" spans="1:10" ht="14" hidden="1" x14ac:dyDescent="0.15">
      <c r="A1327" s="32">
        <v>67</v>
      </c>
      <c r="B1327" s="34"/>
      <c r="C1327" s="82">
        <f t="shared" ref="C1327:D1327" si="1025">C1178*$K$3</f>
        <v>1847.56</v>
      </c>
      <c r="D1327" s="82">
        <f t="shared" si="1025"/>
        <v>1466.3137500000003</v>
      </c>
      <c r="E1327" s="82">
        <f t="shared" si="976"/>
        <v>0</v>
      </c>
      <c r="F1327" s="82">
        <f t="shared" si="977"/>
        <v>0</v>
      </c>
      <c r="G1327" s="82">
        <v>0</v>
      </c>
      <c r="I1327" s="80"/>
      <c r="J1327" s="80"/>
    </row>
    <row r="1328" spans="1:10" ht="14" hidden="1" x14ac:dyDescent="0.15">
      <c r="A1328" s="32">
        <v>68</v>
      </c>
      <c r="B1328" s="34"/>
      <c r="C1328" s="82">
        <f t="shared" ref="C1328:D1328" si="1026">C1179*$K$3</f>
        <v>2012.5875000000001</v>
      </c>
      <c r="D1328" s="82">
        <f t="shared" si="1026"/>
        <v>1604.46</v>
      </c>
      <c r="E1328" s="82">
        <f t="shared" si="976"/>
        <v>0</v>
      </c>
      <c r="F1328" s="82">
        <f t="shared" si="977"/>
        <v>0</v>
      </c>
      <c r="G1328" s="82">
        <v>0</v>
      </c>
      <c r="I1328" s="80"/>
      <c r="J1328" s="80"/>
    </row>
    <row r="1329" spans="1:10" ht="14" hidden="1" x14ac:dyDescent="0.15">
      <c r="A1329" s="32">
        <v>69</v>
      </c>
      <c r="B1329" s="34"/>
      <c r="C1329" s="82">
        <f t="shared" ref="C1329:D1329" si="1027">C1180*$K$3</f>
        <v>2186.2637500000001</v>
      </c>
      <c r="D1329" s="82">
        <f t="shared" si="1027"/>
        <v>1749.8525</v>
      </c>
      <c r="E1329" s="82">
        <f t="shared" si="976"/>
        <v>0</v>
      </c>
      <c r="F1329" s="82">
        <f t="shared" si="977"/>
        <v>0</v>
      </c>
      <c r="G1329" s="82">
        <v>0</v>
      </c>
      <c r="I1329" s="80"/>
      <c r="J1329" s="80"/>
    </row>
    <row r="1330" spans="1:10" ht="14" hidden="1" x14ac:dyDescent="0.15">
      <c r="A1330" s="32">
        <v>70</v>
      </c>
      <c r="B1330" s="34"/>
      <c r="C1330" s="82">
        <f t="shared" ref="C1330:D1330" si="1028">C1181*$K$3</f>
        <v>2368.8225000000002</v>
      </c>
      <c r="D1330" s="82">
        <f t="shared" si="1028"/>
        <v>1903.66</v>
      </c>
      <c r="E1330" s="82">
        <f t="shared" si="976"/>
        <v>0</v>
      </c>
      <c r="F1330" s="82">
        <f t="shared" si="977"/>
        <v>0</v>
      </c>
      <c r="G1330" s="82">
        <v>0</v>
      </c>
      <c r="I1330" s="80"/>
      <c r="J1330" s="80"/>
    </row>
    <row r="1331" spans="1:10" ht="14" hidden="1" x14ac:dyDescent="0.15">
      <c r="A1331" s="32">
        <v>71</v>
      </c>
      <c r="B1331" s="34"/>
      <c r="C1331" s="82">
        <f t="shared" ref="C1331:D1331" si="1029">C1182*$K$3</f>
        <v>2559.5625</v>
      </c>
      <c r="D1331" s="82">
        <f t="shared" si="1029"/>
        <v>2064.48</v>
      </c>
      <c r="E1331" s="82">
        <f t="shared" si="976"/>
        <v>0</v>
      </c>
      <c r="F1331" s="82">
        <f t="shared" si="977"/>
        <v>0</v>
      </c>
      <c r="G1331" s="82">
        <v>0</v>
      </c>
      <c r="I1331" s="80"/>
      <c r="J1331" s="80"/>
    </row>
    <row r="1332" spans="1:10" ht="14" hidden="1" x14ac:dyDescent="0.15">
      <c r="A1332" s="32">
        <v>72</v>
      </c>
      <c r="B1332" s="34"/>
      <c r="C1332" s="82">
        <f t="shared" ref="C1332:D1332" si="1030">C1183*$K$3</f>
        <v>2759.1849999999999</v>
      </c>
      <c r="D1332" s="82">
        <f t="shared" si="1030"/>
        <v>2232.7800000000002</v>
      </c>
      <c r="E1332" s="82">
        <f t="shared" si="976"/>
        <v>0</v>
      </c>
      <c r="F1332" s="82">
        <f t="shared" si="977"/>
        <v>0</v>
      </c>
      <c r="G1332" s="82">
        <v>0</v>
      </c>
      <c r="I1332" s="80"/>
      <c r="J1332" s="80"/>
    </row>
    <row r="1333" spans="1:10" ht="14" hidden="1" x14ac:dyDescent="0.15">
      <c r="A1333" s="32">
        <v>73</v>
      </c>
      <c r="B1333" s="34"/>
      <c r="C1333" s="82">
        <f t="shared" ref="C1333:D1333" si="1031">C1184*$K$3</f>
        <v>2966.7550000000001</v>
      </c>
      <c r="D1333" s="82">
        <f t="shared" si="1031"/>
        <v>2409.4949999999999</v>
      </c>
      <c r="E1333" s="82">
        <f t="shared" si="976"/>
        <v>0</v>
      </c>
      <c r="F1333" s="82">
        <f t="shared" si="977"/>
        <v>0</v>
      </c>
      <c r="G1333" s="82">
        <v>0</v>
      </c>
      <c r="I1333" s="80"/>
      <c r="J1333" s="80"/>
    </row>
    <row r="1334" spans="1:10" ht="14" hidden="1" x14ac:dyDescent="0.15">
      <c r="A1334" s="32">
        <v>74</v>
      </c>
      <c r="B1334" s="34"/>
      <c r="C1334" s="82">
        <f t="shared" ref="C1334:D1334" si="1032">C1185*$K$3</f>
        <v>3183.2075</v>
      </c>
      <c r="D1334" s="82">
        <f t="shared" si="1032"/>
        <v>2592.7550000000001</v>
      </c>
      <c r="E1334" s="82">
        <f t="shared" si="976"/>
        <v>0</v>
      </c>
      <c r="F1334" s="82">
        <f t="shared" si="977"/>
        <v>0</v>
      </c>
      <c r="G1334" s="82">
        <v>0</v>
      </c>
      <c r="I1334" s="80"/>
      <c r="J1334" s="80"/>
    </row>
    <row r="1335" spans="1:10" ht="14" hidden="1" x14ac:dyDescent="0.15">
      <c r="A1335" s="32">
        <v>75</v>
      </c>
      <c r="B1335" s="34"/>
      <c r="C1335" s="82">
        <f t="shared" ref="C1335:D1335" si="1033">C1186*$K$3</f>
        <v>3407.8412500000004</v>
      </c>
      <c r="D1335" s="82">
        <f t="shared" si="1033"/>
        <v>2784.43</v>
      </c>
      <c r="E1335" s="82">
        <f t="shared" si="976"/>
        <v>0</v>
      </c>
      <c r="F1335" s="82">
        <f t="shared" si="977"/>
        <v>0</v>
      </c>
      <c r="G1335" s="82">
        <v>0</v>
      </c>
      <c r="I1335" s="80"/>
      <c r="J1335" s="80"/>
    </row>
    <row r="1336" spans="1:10" ht="14" hidden="1" x14ac:dyDescent="0.15">
      <c r="A1336" s="32">
        <v>76</v>
      </c>
      <c r="B1336" s="34"/>
      <c r="C1336" s="82">
        <f t="shared" ref="C1336:D1336" si="1034">C1187*$K$3</f>
        <v>3407.8412500000004</v>
      </c>
      <c r="D1336" s="82">
        <f t="shared" si="1034"/>
        <v>2784.43</v>
      </c>
      <c r="E1336" s="82">
        <f t="shared" si="976"/>
        <v>0</v>
      </c>
      <c r="F1336" s="82">
        <f t="shared" si="977"/>
        <v>0</v>
      </c>
      <c r="G1336" s="82">
        <v>0</v>
      </c>
      <c r="I1336" s="80"/>
      <c r="J1336" s="80"/>
    </row>
    <row r="1337" spans="1:10" ht="14" hidden="1" x14ac:dyDescent="0.15">
      <c r="A1337" s="32">
        <v>77</v>
      </c>
      <c r="B1337" s="34"/>
      <c r="C1337" s="82">
        <f t="shared" ref="C1337:D1337" si="1035">C1188*$K$3</f>
        <v>3407.8412500000004</v>
      </c>
      <c r="D1337" s="82">
        <f t="shared" si="1035"/>
        <v>2784.43</v>
      </c>
      <c r="E1337" s="82">
        <f t="shared" si="976"/>
        <v>0</v>
      </c>
      <c r="F1337" s="82">
        <f t="shared" si="977"/>
        <v>0</v>
      </c>
      <c r="G1337" s="82">
        <v>0</v>
      </c>
      <c r="I1337" s="80"/>
      <c r="J1337" s="80"/>
    </row>
    <row r="1338" spans="1:10" ht="14" hidden="1" x14ac:dyDescent="0.15">
      <c r="A1338" s="32">
        <v>78</v>
      </c>
      <c r="B1338" s="34"/>
      <c r="C1338" s="82">
        <f t="shared" ref="C1338:D1338" si="1036">C1189*$K$3</f>
        <v>3407.8412500000004</v>
      </c>
      <c r="D1338" s="82">
        <f t="shared" si="1036"/>
        <v>2784.43</v>
      </c>
      <c r="E1338" s="82">
        <f t="shared" si="976"/>
        <v>0</v>
      </c>
      <c r="F1338" s="82">
        <f t="shared" si="977"/>
        <v>0</v>
      </c>
      <c r="G1338" s="82">
        <v>0</v>
      </c>
      <c r="I1338" s="80"/>
      <c r="J1338" s="80"/>
    </row>
    <row r="1339" spans="1:10" ht="14" hidden="1" x14ac:dyDescent="0.15">
      <c r="A1339" s="32">
        <v>79</v>
      </c>
      <c r="B1339" s="34"/>
      <c r="C1339" s="82">
        <f t="shared" ref="C1339:D1339" si="1037">C1190*$K$3</f>
        <v>3407.8412500000004</v>
      </c>
      <c r="D1339" s="82">
        <f t="shared" si="1037"/>
        <v>2784.43</v>
      </c>
      <c r="E1339" s="82">
        <f t="shared" si="976"/>
        <v>0</v>
      </c>
      <c r="F1339" s="82">
        <f t="shared" si="977"/>
        <v>0</v>
      </c>
      <c r="G1339" s="82">
        <v>0</v>
      </c>
      <c r="I1339" s="80"/>
      <c r="J1339" s="80"/>
    </row>
    <row r="1340" spans="1:10" ht="14" hidden="1" x14ac:dyDescent="0.15">
      <c r="A1340" s="32">
        <v>80</v>
      </c>
      <c r="B1340" s="34"/>
      <c r="C1340" s="82">
        <f t="shared" ref="C1340:D1340" si="1038">C1191*$K$3</f>
        <v>3407.8412500000004</v>
      </c>
      <c r="D1340" s="82">
        <f t="shared" si="1038"/>
        <v>2784.43</v>
      </c>
      <c r="E1340" s="82">
        <f t="shared" si="976"/>
        <v>0</v>
      </c>
      <c r="F1340" s="82">
        <f t="shared" si="977"/>
        <v>0</v>
      </c>
      <c r="G1340" s="82">
        <v>0</v>
      </c>
      <c r="I1340" s="80"/>
      <c r="J1340" s="80"/>
    </row>
    <row r="1341" spans="1:10" ht="14" hidden="1" x14ac:dyDescent="0.15">
      <c r="A1341" s="32">
        <v>81</v>
      </c>
      <c r="B1341" s="34"/>
      <c r="C1341" s="82">
        <f t="shared" ref="C1341:D1341" si="1039">C1192*$K$3</f>
        <v>3407.8412500000004</v>
      </c>
      <c r="D1341" s="82">
        <f t="shared" si="1039"/>
        <v>2784.43</v>
      </c>
      <c r="E1341" s="82">
        <f t="shared" si="976"/>
        <v>0</v>
      </c>
      <c r="F1341" s="82">
        <f t="shared" si="977"/>
        <v>0</v>
      </c>
      <c r="G1341" s="82">
        <v>0</v>
      </c>
      <c r="I1341" s="80"/>
      <c r="J1341" s="80"/>
    </row>
    <row r="1342" spans="1:10" ht="14" hidden="1" x14ac:dyDescent="0.15">
      <c r="A1342" s="32">
        <v>82</v>
      </c>
      <c r="B1342" s="34"/>
      <c r="C1342" s="82">
        <f t="shared" ref="C1342:D1342" si="1040">C1193*$K$3</f>
        <v>3407.8412500000004</v>
      </c>
      <c r="D1342" s="82">
        <f t="shared" si="1040"/>
        <v>2784.43</v>
      </c>
      <c r="E1342" s="82">
        <f t="shared" si="976"/>
        <v>0</v>
      </c>
      <c r="F1342" s="82">
        <f t="shared" si="977"/>
        <v>0</v>
      </c>
      <c r="G1342" s="82">
        <v>0</v>
      </c>
      <c r="I1342" s="80"/>
      <c r="J1342" s="80"/>
    </row>
    <row r="1343" spans="1:10" ht="14" hidden="1" x14ac:dyDescent="0.15">
      <c r="A1343" s="32">
        <v>83</v>
      </c>
      <c r="B1343" s="34"/>
      <c r="C1343" s="82">
        <f t="shared" ref="C1343:D1343" si="1041">C1194*$K$3</f>
        <v>3407.8412500000004</v>
      </c>
      <c r="D1343" s="82">
        <f t="shared" si="1041"/>
        <v>2784.43</v>
      </c>
      <c r="E1343" s="82">
        <f t="shared" ref="E1343:E1347" si="1042">E1194*K$3</f>
        <v>0</v>
      </c>
      <c r="F1343" s="82">
        <f t="shared" ref="F1343:F1347" si="1043">F1194*K$3</f>
        <v>0</v>
      </c>
      <c r="G1343" s="82">
        <v>0</v>
      </c>
      <c r="I1343" s="80"/>
      <c r="J1343" s="80"/>
    </row>
    <row r="1344" spans="1:10" ht="14" hidden="1" x14ac:dyDescent="0.15">
      <c r="A1344" s="32">
        <v>84</v>
      </c>
      <c r="B1344" s="34" t="s">
        <v>3</v>
      </c>
      <c r="C1344" s="82">
        <f t="shared" ref="C1344:D1344" si="1044">C1195*$K$3</f>
        <v>3407.8412500000004</v>
      </c>
      <c r="D1344" s="82">
        <f t="shared" si="1044"/>
        <v>2784.43</v>
      </c>
      <c r="E1344" s="82">
        <f t="shared" si="1042"/>
        <v>0</v>
      </c>
      <c r="F1344" s="82">
        <f t="shared" si="1043"/>
        <v>0</v>
      </c>
      <c r="G1344" s="82">
        <v>0</v>
      </c>
      <c r="I1344" s="80"/>
      <c r="J1344" s="80"/>
    </row>
    <row r="1345" spans="1:10" ht="14" hidden="1" x14ac:dyDescent="0.15">
      <c r="A1345" s="32">
        <v>1</v>
      </c>
      <c r="B1345" s="34" t="s">
        <v>4</v>
      </c>
      <c r="C1345" s="82">
        <f t="shared" ref="C1345:D1345" si="1045">C1196*$K$3</f>
        <v>174.37750000000003</v>
      </c>
      <c r="D1345" s="82">
        <f t="shared" si="1045"/>
        <v>136.97749999999999</v>
      </c>
      <c r="E1345" s="82">
        <f t="shared" si="1042"/>
        <v>0</v>
      </c>
      <c r="F1345" s="82">
        <f t="shared" si="1043"/>
        <v>0</v>
      </c>
      <c r="G1345" s="82">
        <v>0</v>
      </c>
      <c r="I1345" s="80"/>
      <c r="J1345" s="80"/>
    </row>
    <row r="1346" spans="1:10" ht="14" hidden="1" x14ac:dyDescent="0.15">
      <c r="A1346" s="32">
        <v>2</v>
      </c>
      <c r="B1346" s="34" t="s">
        <v>1</v>
      </c>
      <c r="C1346" s="82">
        <f t="shared" ref="C1346:D1346" si="1046">C1197*$K$3</f>
        <v>296.16125000000005</v>
      </c>
      <c r="D1346" s="82">
        <f t="shared" si="1046"/>
        <v>232.58125000000001</v>
      </c>
      <c r="E1346" s="82">
        <f t="shared" si="1042"/>
        <v>0</v>
      </c>
      <c r="F1346" s="82">
        <f t="shared" si="1043"/>
        <v>0</v>
      </c>
      <c r="G1346" s="82">
        <v>0</v>
      </c>
      <c r="I1346" s="80"/>
      <c r="J1346" s="80"/>
    </row>
    <row r="1347" spans="1:10" ht="14" hidden="1" x14ac:dyDescent="0.15">
      <c r="A1347" s="32">
        <v>3</v>
      </c>
      <c r="B1347" s="34" t="s">
        <v>5</v>
      </c>
      <c r="C1347" s="82">
        <f t="shared" ref="C1347:D1347" si="1047">C1198*$K$3</f>
        <v>417.71125000000006</v>
      </c>
      <c r="D1347" s="82">
        <f t="shared" si="1047"/>
        <v>328.185</v>
      </c>
      <c r="E1347" s="82">
        <f t="shared" si="1042"/>
        <v>0</v>
      </c>
      <c r="F1347" s="82">
        <f t="shared" si="1043"/>
        <v>0</v>
      </c>
      <c r="G1347" s="82">
        <v>0</v>
      </c>
      <c r="I1347" s="80"/>
      <c r="J1347" s="80"/>
    </row>
    <row r="1348" spans="1:10" ht="14" hidden="1" thickBot="1" x14ac:dyDescent="0.2"/>
    <row r="1349" spans="1:10" ht="18" hidden="1" x14ac:dyDescent="0.2">
      <c r="A1349" s="226" t="s">
        <v>29</v>
      </c>
      <c r="B1349" s="227"/>
      <c r="C1349" s="227"/>
      <c r="D1349" s="227"/>
      <c r="E1349" s="227"/>
      <c r="F1349" s="227"/>
      <c r="G1349" s="228"/>
    </row>
    <row r="1350" spans="1:10" ht="18" hidden="1" x14ac:dyDescent="0.2">
      <c r="A1350" s="220" t="s">
        <v>32</v>
      </c>
      <c r="B1350" s="221"/>
      <c r="C1350" s="221"/>
      <c r="D1350" s="221"/>
      <c r="E1350" s="221"/>
      <c r="F1350" s="221"/>
      <c r="G1350" s="222"/>
    </row>
    <row r="1351" spans="1:10" hidden="1" x14ac:dyDescent="0.15">
      <c r="A1351" s="223" t="s">
        <v>0</v>
      </c>
      <c r="B1351" s="224"/>
      <c r="C1351" s="224"/>
      <c r="D1351" s="224"/>
      <c r="E1351" s="224"/>
      <c r="F1351" s="224"/>
      <c r="G1351" s="225"/>
    </row>
    <row r="1352" spans="1:10" hidden="1" x14ac:dyDescent="0.15">
      <c r="A1352" s="32" t="s">
        <v>2</v>
      </c>
      <c r="B1352" s="33" t="s">
        <v>2</v>
      </c>
      <c r="C1352" s="52">
        <v>10000</v>
      </c>
      <c r="D1352" s="52">
        <v>20000</v>
      </c>
      <c r="E1352" s="52"/>
      <c r="F1352" s="75"/>
      <c r="G1352" s="76"/>
    </row>
    <row r="1353" spans="1:10" ht="14" hidden="1" x14ac:dyDescent="0.15">
      <c r="A1353" s="32">
        <v>18</v>
      </c>
      <c r="B1353" s="33"/>
      <c r="C1353" s="82">
        <f>C1129*$K$4</f>
        <v>745.57749999999999</v>
      </c>
      <c r="D1353" s="82">
        <f t="shared" ref="D1353:G1353" si="1048">D1129*$K$4</f>
        <v>585.65</v>
      </c>
      <c r="E1353" s="82">
        <f t="shared" si="1048"/>
        <v>0</v>
      </c>
      <c r="F1353" s="82">
        <f t="shared" si="1048"/>
        <v>0</v>
      </c>
      <c r="G1353" s="82">
        <f t="shared" si="1048"/>
        <v>0</v>
      </c>
      <c r="I1353" s="80"/>
      <c r="J1353" s="80"/>
    </row>
    <row r="1354" spans="1:10" ht="14" hidden="1" x14ac:dyDescent="0.15">
      <c r="A1354" s="32">
        <v>19</v>
      </c>
      <c r="B1354" s="33"/>
      <c r="C1354" s="82">
        <f t="shared" ref="C1354:G1354" si="1049">C1130*$K$4</f>
        <v>754.58750000000009</v>
      </c>
      <c r="D1354" s="82">
        <f t="shared" si="1049"/>
        <v>590.60550000000001</v>
      </c>
      <c r="E1354" s="82">
        <f t="shared" si="1049"/>
        <v>0</v>
      </c>
      <c r="F1354" s="82">
        <f t="shared" si="1049"/>
        <v>0</v>
      </c>
      <c r="G1354" s="82">
        <f t="shared" si="1049"/>
        <v>0</v>
      </c>
      <c r="I1354" s="80"/>
      <c r="J1354" s="80"/>
    </row>
    <row r="1355" spans="1:10" ht="14" hidden="1" x14ac:dyDescent="0.15">
      <c r="A1355" s="32">
        <v>20</v>
      </c>
      <c r="B1355" s="33"/>
      <c r="C1355" s="82">
        <f t="shared" ref="C1355:G1355" si="1050">C1131*$K$4</f>
        <v>765.39949999999999</v>
      </c>
      <c r="D1355" s="82">
        <f t="shared" si="1050"/>
        <v>596.46199999999999</v>
      </c>
      <c r="E1355" s="82">
        <f t="shared" si="1050"/>
        <v>0</v>
      </c>
      <c r="F1355" s="82">
        <f t="shared" si="1050"/>
        <v>0</v>
      </c>
      <c r="G1355" s="82">
        <f t="shared" si="1050"/>
        <v>0</v>
      </c>
      <c r="I1355" s="80"/>
      <c r="J1355" s="80"/>
    </row>
    <row r="1356" spans="1:10" ht="14" hidden="1" x14ac:dyDescent="0.15">
      <c r="A1356" s="32">
        <v>21</v>
      </c>
      <c r="B1356" s="33"/>
      <c r="C1356" s="82">
        <f t="shared" ref="C1356:G1356" si="1051">C1132*$K$4</f>
        <v>774.86</v>
      </c>
      <c r="D1356" s="82">
        <f t="shared" si="1051"/>
        <v>603.21949999999993</v>
      </c>
      <c r="E1356" s="82">
        <f t="shared" si="1051"/>
        <v>0</v>
      </c>
      <c r="F1356" s="82">
        <f t="shared" si="1051"/>
        <v>0</v>
      </c>
      <c r="G1356" s="82">
        <f t="shared" si="1051"/>
        <v>0</v>
      </c>
      <c r="I1356" s="80"/>
      <c r="J1356" s="80"/>
    </row>
    <row r="1357" spans="1:10" ht="14" hidden="1" x14ac:dyDescent="0.15">
      <c r="A1357" s="32">
        <v>22</v>
      </c>
      <c r="B1357" s="33"/>
      <c r="C1357" s="82">
        <f t="shared" ref="C1357:G1357" si="1052">C1133*$K$4</f>
        <v>785.22149999999999</v>
      </c>
      <c r="D1357" s="82">
        <f t="shared" si="1052"/>
        <v>609.97699999999998</v>
      </c>
      <c r="E1357" s="82">
        <f t="shared" si="1052"/>
        <v>0</v>
      </c>
      <c r="F1357" s="82">
        <f t="shared" si="1052"/>
        <v>0</v>
      </c>
      <c r="G1357" s="82">
        <f t="shared" si="1052"/>
        <v>0</v>
      </c>
      <c r="I1357" s="80"/>
      <c r="J1357" s="80"/>
    </row>
    <row r="1358" spans="1:10" ht="14" hidden="1" x14ac:dyDescent="0.15">
      <c r="A1358" s="32">
        <v>23</v>
      </c>
      <c r="B1358" s="33"/>
      <c r="C1358" s="82">
        <f t="shared" ref="C1358:G1358" si="1053">C1134*$K$4</f>
        <v>796.93449999999996</v>
      </c>
      <c r="D1358" s="82">
        <f t="shared" si="1053"/>
        <v>616.73449999999991</v>
      </c>
      <c r="E1358" s="82">
        <f t="shared" si="1053"/>
        <v>0</v>
      </c>
      <c r="F1358" s="82">
        <f t="shared" si="1053"/>
        <v>0</v>
      </c>
      <c r="G1358" s="82">
        <f t="shared" si="1053"/>
        <v>0</v>
      </c>
      <c r="I1358" s="80"/>
      <c r="J1358" s="80"/>
    </row>
    <row r="1359" spans="1:10" ht="14" hidden="1" x14ac:dyDescent="0.15">
      <c r="A1359" s="32">
        <v>24</v>
      </c>
      <c r="B1359" s="33"/>
      <c r="C1359" s="82">
        <f t="shared" ref="C1359:G1359" si="1054">C1135*$K$4</f>
        <v>807.29600000000005</v>
      </c>
      <c r="D1359" s="82">
        <f t="shared" si="1054"/>
        <v>624.84350000000006</v>
      </c>
      <c r="E1359" s="82">
        <f t="shared" si="1054"/>
        <v>0</v>
      </c>
      <c r="F1359" s="82">
        <f t="shared" si="1054"/>
        <v>0</v>
      </c>
      <c r="G1359" s="82">
        <f t="shared" si="1054"/>
        <v>0</v>
      </c>
      <c r="I1359" s="80"/>
      <c r="J1359" s="80"/>
    </row>
    <row r="1360" spans="1:10" ht="14" hidden="1" x14ac:dyDescent="0.15">
      <c r="A1360" s="32">
        <v>25</v>
      </c>
      <c r="B1360" s="33"/>
      <c r="C1360" s="82">
        <f t="shared" ref="C1360:G1360" si="1055">C1136*$K$4</f>
        <v>818.10799999999995</v>
      </c>
      <c r="D1360" s="82">
        <f t="shared" si="1055"/>
        <v>632.50199999999995</v>
      </c>
      <c r="E1360" s="82">
        <f t="shared" si="1055"/>
        <v>0</v>
      </c>
      <c r="F1360" s="82">
        <f t="shared" si="1055"/>
        <v>0</v>
      </c>
      <c r="G1360" s="82">
        <f t="shared" si="1055"/>
        <v>0</v>
      </c>
      <c r="I1360" s="80"/>
      <c r="J1360" s="80"/>
    </row>
    <row r="1361" spans="1:10" ht="14" hidden="1" x14ac:dyDescent="0.15">
      <c r="A1361" s="32">
        <v>26</v>
      </c>
      <c r="B1361" s="33"/>
      <c r="C1361" s="82">
        <f t="shared" ref="C1361:G1361" si="1056">C1137*$K$4</f>
        <v>835.67750000000001</v>
      </c>
      <c r="D1361" s="82">
        <f t="shared" si="1056"/>
        <v>643.31399999999996</v>
      </c>
      <c r="E1361" s="82">
        <f t="shared" si="1056"/>
        <v>0</v>
      </c>
      <c r="F1361" s="82">
        <f t="shared" si="1056"/>
        <v>0</v>
      </c>
      <c r="G1361" s="82">
        <f t="shared" si="1056"/>
        <v>0</v>
      </c>
      <c r="I1361" s="80"/>
      <c r="J1361" s="80"/>
    </row>
    <row r="1362" spans="1:10" ht="14" hidden="1" x14ac:dyDescent="0.15">
      <c r="A1362" s="32">
        <v>27</v>
      </c>
      <c r="B1362" s="33"/>
      <c r="C1362" s="82">
        <f t="shared" ref="C1362:G1362" si="1057">C1138*$K$4</f>
        <v>852.34600000000012</v>
      </c>
      <c r="D1362" s="82">
        <f t="shared" si="1057"/>
        <v>654.57650000000001</v>
      </c>
      <c r="E1362" s="82">
        <f t="shared" si="1057"/>
        <v>0</v>
      </c>
      <c r="F1362" s="82">
        <f t="shared" si="1057"/>
        <v>0</v>
      </c>
      <c r="G1362" s="82">
        <f t="shared" si="1057"/>
        <v>0</v>
      </c>
      <c r="I1362" s="80"/>
      <c r="J1362" s="80"/>
    </row>
    <row r="1363" spans="1:10" ht="14" hidden="1" x14ac:dyDescent="0.15">
      <c r="A1363" s="32">
        <v>28</v>
      </c>
      <c r="B1363" s="33"/>
      <c r="C1363" s="82">
        <f t="shared" ref="C1363:G1363" si="1058">C1139*$K$4</f>
        <v>870.81650000000002</v>
      </c>
      <c r="D1363" s="82">
        <f t="shared" si="1058"/>
        <v>667.19049999999993</v>
      </c>
      <c r="E1363" s="82">
        <f t="shared" si="1058"/>
        <v>0</v>
      </c>
      <c r="F1363" s="82">
        <f t="shared" si="1058"/>
        <v>0</v>
      </c>
      <c r="G1363" s="82">
        <f t="shared" si="1058"/>
        <v>0</v>
      </c>
      <c r="I1363" s="80"/>
      <c r="J1363" s="80"/>
    </row>
    <row r="1364" spans="1:10" ht="14" hidden="1" x14ac:dyDescent="0.15">
      <c r="A1364" s="32">
        <v>29</v>
      </c>
      <c r="B1364" s="33"/>
      <c r="C1364" s="82">
        <f t="shared" ref="C1364:G1364" si="1059">C1140*$K$4</f>
        <v>888.8365</v>
      </c>
      <c r="D1364" s="82">
        <f t="shared" si="1059"/>
        <v>680.255</v>
      </c>
      <c r="E1364" s="82">
        <f t="shared" si="1059"/>
        <v>0</v>
      </c>
      <c r="F1364" s="82">
        <f t="shared" si="1059"/>
        <v>0</v>
      </c>
      <c r="G1364" s="82">
        <f t="shared" si="1059"/>
        <v>0</v>
      </c>
      <c r="I1364" s="80"/>
      <c r="J1364" s="80"/>
    </row>
    <row r="1365" spans="1:10" ht="14" hidden="1" x14ac:dyDescent="0.15">
      <c r="A1365" s="32">
        <v>30</v>
      </c>
      <c r="B1365" s="33"/>
      <c r="C1365" s="82">
        <f t="shared" ref="C1365:G1365" si="1060">C1141*$K$4</f>
        <v>908.65850000000012</v>
      </c>
      <c r="D1365" s="82">
        <f t="shared" si="1060"/>
        <v>693.77</v>
      </c>
      <c r="E1365" s="82">
        <f t="shared" si="1060"/>
        <v>0</v>
      </c>
      <c r="F1365" s="82">
        <f t="shared" si="1060"/>
        <v>0</v>
      </c>
      <c r="G1365" s="82">
        <f t="shared" si="1060"/>
        <v>0</v>
      </c>
      <c r="I1365" s="80"/>
      <c r="J1365" s="80"/>
    </row>
    <row r="1366" spans="1:10" ht="14" hidden="1" x14ac:dyDescent="0.15">
      <c r="A1366" s="32">
        <v>31</v>
      </c>
      <c r="B1366" s="33"/>
      <c r="C1366" s="82">
        <f t="shared" ref="C1366:G1366" si="1061">C1142*$K$4</f>
        <v>928.48050000000001</v>
      </c>
      <c r="D1366" s="82">
        <f t="shared" si="1061"/>
        <v>707.28500000000008</v>
      </c>
      <c r="E1366" s="82">
        <f t="shared" si="1061"/>
        <v>0</v>
      </c>
      <c r="F1366" s="82">
        <f t="shared" si="1061"/>
        <v>0</v>
      </c>
      <c r="G1366" s="82">
        <f t="shared" si="1061"/>
        <v>0</v>
      </c>
      <c r="I1366" s="80"/>
      <c r="J1366" s="80"/>
    </row>
    <row r="1367" spans="1:10" ht="14" hidden="1" x14ac:dyDescent="0.15">
      <c r="A1367" s="32">
        <v>32</v>
      </c>
      <c r="B1367" s="33"/>
      <c r="C1367" s="82">
        <f t="shared" ref="C1367:G1367" si="1062">C1143*$K$4</f>
        <v>948.30250000000001</v>
      </c>
      <c r="D1367" s="82">
        <f t="shared" si="1062"/>
        <v>722.15150000000006</v>
      </c>
      <c r="E1367" s="82">
        <f t="shared" si="1062"/>
        <v>0</v>
      </c>
      <c r="F1367" s="82">
        <f t="shared" si="1062"/>
        <v>0</v>
      </c>
      <c r="G1367" s="82">
        <f t="shared" si="1062"/>
        <v>0</v>
      </c>
      <c r="I1367" s="80"/>
      <c r="J1367" s="80"/>
    </row>
    <row r="1368" spans="1:10" ht="14" hidden="1" x14ac:dyDescent="0.15">
      <c r="A1368" s="32">
        <v>33</v>
      </c>
      <c r="B1368" s="33"/>
      <c r="C1368" s="82">
        <f t="shared" ref="C1368:G1368" si="1063">C1144*$K$4</f>
        <v>969.47600000000011</v>
      </c>
      <c r="D1368" s="82">
        <f t="shared" si="1063"/>
        <v>737.91899999999998</v>
      </c>
      <c r="E1368" s="82">
        <f t="shared" si="1063"/>
        <v>0</v>
      </c>
      <c r="F1368" s="82">
        <f t="shared" si="1063"/>
        <v>0</v>
      </c>
      <c r="G1368" s="82">
        <f t="shared" si="1063"/>
        <v>0</v>
      </c>
      <c r="I1368" s="80"/>
      <c r="J1368" s="80"/>
    </row>
    <row r="1369" spans="1:10" ht="14" hidden="1" x14ac:dyDescent="0.15">
      <c r="A1369" s="32">
        <v>34</v>
      </c>
      <c r="B1369" s="33"/>
      <c r="C1369" s="82">
        <f t="shared" ref="C1369:G1369" si="1064">C1145*$K$4</f>
        <v>991.1</v>
      </c>
      <c r="D1369" s="82">
        <f t="shared" si="1064"/>
        <v>753.2360000000001</v>
      </c>
      <c r="E1369" s="82">
        <f t="shared" si="1064"/>
        <v>0</v>
      </c>
      <c r="F1369" s="82">
        <f t="shared" si="1064"/>
        <v>0</v>
      </c>
      <c r="G1369" s="82">
        <f t="shared" si="1064"/>
        <v>0</v>
      </c>
      <c r="I1369" s="80"/>
      <c r="J1369" s="80"/>
    </row>
    <row r="1370" spans="1:10" ht="14" hidden="1" x14ac:dyDescent="0.15">
      <c r="A1370" s="32">
        <v>35</v>
      </c>
      <c r="B1370" s="33"/>
      <c r="C1370" s="82">
        <f t="shared" ref="C1370:G1370" si="1065">C1146*$K$4</f>
        <v>1014.5260000000001</v>
      </c>
      <c r="D1370" s="82">
        <f t="shared" si="1065"/>
        <v>770.35500000000002</v>
      </c>
      <c r="E1370" s="82">
        <f t="shared" si="1065"/>
        <v>0</v>
      </c>
      <c r="F1370" s="82">
        <f t="shared" si="1065"/>
        <v>0</v>
      </c>
      <c r="G1370" s="82">
        <f t="shared" si="1065"/>
        <v>0</v>
      </c>
      <c r="I1370" s="80"/>
      <c r="J1370" s="80"/>
    </row>
    <row r="1371" spans="1:10" ht="14" hidden="1" x14ac:dyDescent="0.15">
      <c r="A1371" s="32">
        <v>36</v>
      </c>
      <c r="B1371" s="33"/>
      <c r="C1371" s="82">
        <f t="shared" ref="C1371:G1371" si="1066">C1147*$K$4</f>
        <v>1037.0510000000002</v>
      </c>
      <c r="D1371" s="82">
        <f t="shared" si="1066"/>
        <v>787.02350000000001</v>
      </c>
      <c r="E1371" s="82">
        <f t="shared" si="1066"/>
        <v>0</v>
      </c>
      <c r="F1371" s="82">
        <f t="shared" si="1066"/>
        <v>0</v>
      </c>
      <c r="G1371" s="82">
        <f t="shared" si="1066"/>
        <v>0</v>
      </c>
      <c r="I1371" s="80"/>
      <c r="J1371" s="80"/>
    </row>
    <row r="1372" spans="1:10" ht="14" hidden="1" x14ac:dyDescent="0.15">
      <c r="A1372" s="32">
        <v>37</v>
      </c>
      <c r="B1372" s="33"/>
      <c r="C1372" s="82">
        <f t="shared" ref="C1372:G1372" si="1067">C1148*$K$4</f>
        <v>1060.4770000000001</v>
      </c>
      <c r="D1372" s="82">
        <f t="shared" si="1067"/>
        <v>804.59299999999996</v>
      </c>
      <c r="E1372" s="82">
        <f t="shared" si="1067"/>
        <v>0</v>
      </c>
      <c r="F1372" s="82">
        <f t="shared" si="1067"/>
        <v>0</v>
      </c>
      <c r="G1372" s="82">
        <f t="shared" si="1067"/>
        <v>0</v>
      </c>
      <c r="I1372" s="80"/>
      <c r="J1372" s="80"/>
    </row>
    <row r="1373" spans="1:10" ht="14" hidden="1" x14ac:dyDescent="0.15">
      <c r="A1373" s="32">
        <v>38</v>
      </c>
      <c r="B1373" s="33"/>
      <c r="C1373" s="82">
        <f t="shared" ref="C1373:G1373" si="1068">C1149*$K$4</f>
        <v>1085.2545</v>
      </c>
      <c r="D1373" s="82">
        <f t="shared" si="1068"/>
        <v>823.06350000000009</v>
      </c>
      <c r="E1373" s="82">
        <f t="shared" si="1068"/>
        <v>0</v>
      </c>
      <c r="F1373" s="82">
        <f t="shared" si="1068"/>
        <v>0</v>
      </c>
      <c r="G1373" s="82">
        <f t="shared" si="1068"/>
        <v>0</v>
      </c>
      <c r="I1373" s="80"/>
      <c r="J1373" s="80"/>
    </row>
    <row r="1374" spans="1:10" ht="14" hidden="1" x14ac:dyDescent="0.15">
      <c r="A1374" s="32">
        <v>39</v>
      </c>
      <c r="B1374" s="33"/>
      <c r="C1374" s="82">
        <f t="shared" ref="C1374:G1374" si="1069">C1150*$K$4</f>
        <v>1110.0320000000002</v>
      </c>
      <c r="D1374" s="82">
        <f t="shared" si="1069"/>
        <v>841.53399999999999</v>
      </c>
      <c r="E1374" s="82">
        <f t="shared" si="1069"/>
        <v>0</v>
      </c>
      <c r="F1374" s="82">
        <f t="shared" si="1069"/>
        <v>0</v>
      </c>
      <c r="G1374" s="82">
        <f t="shared" si="1069"/>
        <v>0</v>
      </c>
      <c r="I1374" s="80"/>
      <c r="J1374" s="80"/>
    </row>
    <row r="1375" spans="1:10" ht="14" hidden="1" x14ac:dyDescent="0.15">
      <c r="A1375" s="32">
        <v>40</v>
      </c>
      <c r="B1375" s="33"/>
      <c r="C1375" s="82">
        <f t="shared" ref="C1375:G1375" si="1070">C1151*$K$4</f>
        <v>1135.7104999999999</v>
      </c>
      <c r="D1375" s="82">
        <f t="shared" si="1070"/>
        <v>860.45500000000004</v>
      </c>
      <c r="E1375" s="82">
        <f t="shared" si="1070"/>
        <v>0</v>
      </c>
      <c r="F1375" s="82">
        <f t="shared" si="1070"/>
        <v>0</v>
      </c>
      <c r="G1375" s="82">
        <f t="shared" si="1070"/>
        <v>0</v>
      </c>
      <c r="I1375" s="80"/>
      <c r="J1375" s="80"/>
    </row>
    <row r="1376" spans="1:10" ht="14" hidden="1" x14ac:dyDescent="0.15">
      <c r="A1376" s="32">
        <v>41</v>
      </c>
      <c r="B1376" s="33"/>
      <c r="C1376" s="82">
        <f t="shared" ref="C1376:G1376" si="1071">C1152*$K$4</f>
        <v>1161.8395</v>
      </c>
      <c r="D1376" s="82">
        <f t="shared" si="1071"/>
        <v>880.27699999999993</v>
      </c>
      <c r="E1376" s="82">
        <f t="shared" si="1071"/>
        <v>0</v>
      </c>
      <c r="F1376" s="82">
        <f t="shared" si="1071"/>
        <v>0</v>
      </c>
      <c r="G1376" s="82">
        <f t="shared" si="1071"/>
        <v>0</v>
      </c>
      <c r="I1376" s="80"/>
      <c r="J1376" s="80"/>
    </row>
    <row r="1377" spans="1:10" ht="14" hidden="1" x14ac:dyDescent="0.15">
      <c r="A1377" s="32">
        <v>42</v>
      </c>
      <c r="B1377" s="33"/>
      <c r="C1377" s="82">
        <f t="shared" ref="C1377:G1377" si="1072">C1153*$K$4</f>
        <v>1188.8695</v>
      </c>
      <c r="D1377" s="82">
        <f t="shared" si="1072"/>
        <v>901.45050000000003</v>
      </c>
      <c r="E1377" s="82">
        <f t="shared" si="1072"/>
        <v>0</v>
      </c>
      <c r="F1377" s="82">
        <f t="shared" si="1072"/>
        <v>0</v>
      </c>
      <c r="G1377" s="82">
        <f t="shared" si="1072"/>
        <v>0</v>
      </c>
      <c r="I1377" s="80"/>
      <c r="J1377" s="80"/>
    </row>
    <row r="1378" spans="1:10" ht="14" hidden="1" x14ac:dyDescent="0.15">
      <c r="A1378" s="32">
        <v>43</v>
      </c>
      <c r="B1378" s="33"/>
      <c r="C1378" s="82">
        <f t="shared" ref="C1378:G1378" si="1073">C1154*$K$4</f>
        <v>1216.8005000000001</v>
      </c>
      <c r="D1378" s="82">
        <f t="shared" si="1073"/>
        <v>922.62400000000002</v>
      </c>
      <c r="E1378" s="82">
        <f t="shared" si="1073"/>
        <v>0</v>
      </c>
      <c r="F1378" s="82">
        <f t="shared" si="1073"/>
        <v>0</v>
      </c>
      <c r="G1378" s="82">
        <f t="shared" si="1073"/>
        <v>0</v>
      </c>
      <c r="I1378" s="80"/>
      <c r="J1378" s="80"/>
    </row>
    <row r="1379" spans="1:10" ht="14" hidden="1" x14ac:dyDescent="0.15">
      <c r="A1379" s="32">
        <v>44</v>
      </c>
      <c r="B1379" s="33"/>
      <c r="C1379" s="82">
        <f t="shared" ref="C1379:G1379" si="1074">C1155*$K$4</f>
        <v>1245.6325000000002</v>
      </c>
      <c r="D1379" s="82">
        <f t="shared" si="1074"/>
        <v>943.79750000000001</v>
      </c>
      <c r="E1379" s="82">
        <f t="shared" si="1074"/>
        <v>0</v>
      </c>
      <c r="F1379" s="82">
        <f t="shared" si="1074"/>
        <v>0</v>
      </c>
      <c r="G1379" s="82">
        <f t="shared" si="1074"/>
        <v>0</v>
      </c>
      <c r="I1379" s="80"/>
      <c r="J1379" s="80"/>
    </row>
    <row r="1380" spans="1:10" ht="14" hidden="1" x14ac:dyDescent="0.15">
      <c r="A1380" s="32">
        <v>45</v>
      </c>
      <c r="B1380" s="33"/>
      <c r="C1380" s="82">
        <f t="shared" ref="C1380:G1380" si="1075">C1156*$K$4</f>
        <v>1274.4645</v>
      </c>
      <c r="D1380" s="82">
        <f t="shared" si="1075"/>
        <v>966.3225000000001</v>
      </c>
      <c r="E1380" s="82">
        <f t="shared" si="1075"/>
        <v>0</v>
      </c>
      <c r="F1380" s="82">
        <f t="shared" si="1075"/>
        <v>0</v>
      </c>
      <c r="G1380" s="82">
        <f t="shared" si="1075"/>
        <v>0</v>
      </c>
      <c r="I1380" s="80"/>
      <c r="J1380" s="80"/>
    </row>
    <row r="1381" spans="1:10" ht="14" hidden="1" x14ac:dyDescent="0.15">
      <c r="A1381" s="32">
        <v>46</v>
      </c>
      <c r="B1381" s="33"/>
      <c r="C1381" s="82">
        <f t="shared" ref="C1381:G1381" si="1076">C1157*$K$4</f>
        <v>1303.7470000000001</v>
      </c>
      <c r="D1381" s="82">
        <f t="shared" si="1076"/>
        <v>989.298</v>
      </c>
      <c r="E1381" s="82">
        <f t="shared" si="1076"/>
        <v>0</v>
      </c>
      <c r="F1381" s="82">
        <f t="shared" si="1076"/>
        <v>0</v>
      </c>
      <c r="G1381" s="82">
        <f t="shared" si="1076"/>
        <v>0</v>
      </c>
      <c r="I1381" s="80"/>
      <c r="J1381" s="80"/>
    </row>
    <row r="1382" spans="1:10" ht="14" hidden="1" x14ac:dyDescent="0.15">
      <c r="A1382" s="32">
        <v>47</v>
      </c>
      <c r="B1382" s="33"/>
      <c r="C1382" s="82">
        <f t="shared" ref="C1382:G1382" si="1077">C1158*$K$4</f>
        <v>1333.9304999999999</v>
      </c>
      <c r="D1382" s="82">
        <f t="shared" si="1077"/>
        <v>1012.2735000000001</v>
      </c>
      <c r="E1382" s="82">
        <f t="shared" si="1077"/>
        <v>0</v>
      </c>
      <c r="F1382" s="82">
        <f t="shared" si="1077"/>
        <v>0</v>
      </c>
      <c r="G1382" s="82">
        <f t="shared" si="1077"/>
        <v>0</v>
      </c>
      <c r="I1382" s="80"/>
      <c r="J1382" s="80"/>
    </row>
    <row r="1383" spans="1:10" ht="14" hidden="1" x14ac:dyDescent="0.15">
      <c r="A1383" s="32">
        <v>48</v>
      </c>
      <c r="B1383" s="33"/>
      <c r="C1383" s="82">
        <f t="shared" ref="C1383:G1383" si="1078">C1159*$K$4</f>
        <v>1365.4655</v>
      </c>
      <c r="D1383" s="82">
        <f t="shared" si="1078"/>
        <v>1037.0510000000002</v>
      </c>
      <c r="E1383" s="82">
        <f t="shared" si="1078"/>
        <v>0</v>
      </c>
      <c r="F1383" s="82">
        <f t="shared" si="1078"/>
        <v>0</v>
      </c>
      <c r="G1383" s="82">
        <f t="shared" si="1078"/>
        <v>0</v>
      </c>
      <c r="I1383" s="80"/>
      <c r="J1383" s="80"/>
    </row>
    <row r="1384" spans="1:10" ht="14" hidden="1" x14ac:dyDescent="0.15">
      <c r="A1384" s="32">
        <v>49</v>
      </c>
      <c r="B1384" s="33"/>
      <c r="C1384" s="82">
        <f t="shared" ref="C1384:G1384" si="1079">C1160*$K$4</f>
        <v>1397.0005000000001</v>
      </c>
      <c r="D1384" s="82">
        <f t="shared" si="1079"/>
        <v>1061.3779999999999</v>
      </c>
      <c r="E1384" s="82">
        <f t="shared" si="1079"/>
        <v>0</v>
      </c>
      <c r="F1384" s="82">
        <f t="shared" si="1079"/>
        <v>0</v>
      </c>
      <c r="G1384" s="82">
        <f t="shared" si="1079"/>
        <v>0</v>
      </c>
      <c r="I1384" s="80"/>
      <c r="J1384" s="80"/>
    </row>
    <row r="1385" spans="1:10" ht="14" hidden="1" x14ac:dyDescent="0.15">
      <c r="A1385" s="32">
        <v>50</v>
      </c>
      <c r="B1385" s="33"/>
      <c r="C1385" s="82">
        <f t="shared" ref="C1385:G1385" si="1080">C1161*$K$4</f>
        <v>1429.4365</v>
      </c>
      <c r="D1385" s="82">
        <f t="shared" si="1080"/>
        <v>1086.606</v>
      </c>
      <c r="E1385" s="82">
        <f t="shared" si="1080"/>
        <v>0</v>
      </c>
      <c r="F1385" s="82">
        <f t="shared" si="1080"/>
        <v>0</v>
      </c>
      <c r="G1385" s="82">
        <f t="shared" si="1080"/>
        <v>0</v>
      </c>
      <c r="I1385" s="80"/>
      <c r="J1385" s="80"/>
    </row>
    <row r="1386" spans="1:10" ht="14" hidden="1" x14ac:dyDescent="0.15">
      <c r="A1386" s="32">
        <v>51</v>
      </c>
      <c r="B1386" s="33"/>
      <c r="C1386" s="82">
        <f t="shared" ref="C1386:G1386" si="1081">C1162*$K$4</f>
        <v>1462.3230000000001</v>
      </c>
      <c r="D1386" s="82">
        <f t="shared" si="1081"/>
        <v>1111.3834999999999</v>
      </c>
      <c r="E1386" s="82">
        <f t="shared" si="1081"/>
        <v>0</v>
      </c>
      <c r="F1386" s="82">
        <f t="shared" si="1081"/>
        <v>0</v>
      </c>
      <c r="G1386" s="82">
        <f t="shared" si="1081"/>
        <v>0</v>
      </c>
      <c r="I1386" s="80"/>
      <c r="J1386" s="80"/>
    </row>
    <row r="1387" spans="1:10" ht="14" hidden="1" x14ac:dyDescent="0.15">
      <c r="A1387" s="32">
        <v>52</v>
      </c>
      <c r="B1387" s="33"/>
      <c r="C1387" s="82">
        <f t="shared" ref="C1387:G1387" si="1082">C1163*$K$4</f>
        <v>1495.66</v>
      </c>
      <c r="D1387" s="82">
        <f t="shared" si="1082"/>
        <v>1137.963</v>
      </c>
      <c r="E1387" s="82">
        <f t="shared" si="1082"/>
        <v>0</v>
      </c>
      <c r="F1387" s="82">
        <f t="shared" si="1082"/>
        <v>0</v>
      </c>
      <c r="G1387" s="82">
        <f t="shared" si="1082"/>
        <v>0</v>
      </c>
      <c r="I1387" s="80"/>
      <c r="J1387" s="80"/>
    </row>
    <row r="1388" spans="1:10" ht="14" hidden="1" x14ac:dyDescent="0.15">
      <c r="A1388" s="32">
        <v>53</v>
      </c>
      <c r="B1388" s="33"/>
      <c r="C1388" s="82">
        <f t="shared" ref="C1388:G1388" si="1083">C1164*$K$4</f>
        <v>1530.3485000000001</v>
      </c>
      <c r="D1388" s="82">
        <f t="shared" si="1083"/>
        <v>1165.4434999999999</v>
      </c>
      <c r="E1388" s="82">
        <f t="shared" si="1083"/>
        <v>0</v>
      </c>
      <c r="F1388" s="82">
        <f t="shared" si="1083"/>
        <v>0</v>
      </c>
      <c r="G1388" s="82">
        <f t="shared" si="1083"/>
        <v>0</v>
      </c>
      <c r="I1388" s="80"/>
      <c r="J1388" s="80"/>
    </row>
    <row r="1389" spans="1:10" ht="14" hidden="1" x14ac:dyDescent="0.15">
      <c r="A1389" s="32">
        <v>54</v>
      </c>
      <c r="B1389" s="34"/>
      <c r="C1389" s="82">
        <f t="shared" ref="C1389:G1389" si="1084">C1165*$K$4</f>
        <v>1565.037</v>
      </c>
      <c r="D1389" s="82">
        <f t="shared" si="1084"/>
        <v>1192.924</v>
      </c>
      <c r="E1389" s="82">
        <f t="shared" si="1084"/>
        <v>0</v>
      </c>
      <c r="F1389" s="82">
        <f t="shared" si="1084"/>
        <v>0</v>
      </c>
      <c r="G1389" s="82">
        <f t="shared" si="1084"/>
        <v>0</v>
      </c>
      <c r="I1389" s="80"/>
      <c r="J1389" s="80"/>
    </row>
    <row r="1390" spans="1:10" ht="14" hidden="1" x14ac:dyDescent="0.15">
      <c r="A1390" s="32">
        <v>55</v>
      </c>
      <c r="B1390" s="34"/>
      <c r="C1390" s="82">
        <f t="shared" ref="C1390:G1390" si="1085">C1166*$K$4</f>
        <v>1599.7255</v>
      </c>
      <c r="D1390" s="82">
        <f t="shared" si="1085"/>
        <v>1221.3054999999999</v>
      </c>
      <c r="E1390" s="82">
        <f t="shared" si="1085"/>
        <v>0</v>
      </c>
      <c r="F1390" s="82">
        <f t="shared" si="1085"/>
        <v>0</v>
      </c>
      <c r="G1390" s="82">
        <f t="shared" si="1085"/>
        <v>0</v>
      </c>
      <c r="I1390" s="80"/>
      <c r="J1390" s="80"/>
    </row>
    <row r="1391" spans="1:10" ht="14" hidden="1" x14ac:dyDescent="0.15">
      <c r="A1391" s="32">
        <v>56</v>
      </c>
      <c r="B1391" s="34"/>
      <c r="C1391" s="82">
        <f t="shared" ref="C1391:G1391" si="1086">C1167*$K$4</f>
        <v>1636.6665</v>
      </c>
      <c r="D1391" s="82">
        <f t="shared" si="1086"/>
        <v>1250.1375</v>
      </c>
      <c r="E1391" s="82">
        <f t="shared" si="1086"/>
        <v>0</v>
      </c>
      <c r="F1391" s="82">
        <f t="shared" si="1086"/>
        <v>0</v>
      </c>
      <c r="G1391" s="82">
        <f t="shared" si="1086"/>
        <v>0</v>
      </c>
      <c r="I1391" s="80"/>
      <c r="J1391" s="80"/>
    </row>
    <row r="1392" spans="1:10" ht="14" hidden="1" x14ac:dyDescent="0.15">
      <c r="A1392" s="32">
        <v>57</v>
      </c>
      <c r="B1392" s="34"/>
      <c r="C1392" s="82">
        <f t="shared" ref="C1392:G1392" si="1087">C1168*$K$4</f>
        <v>1674.058</v>
      </c>
      <c r="D1392" s="82">
        <f t="shared" si="1087"/>
        <v>1279.42</v>
      </c>
      <c r="E1392" s="82">
        <f t="shared" si="1087"/>
        <v>0</v>
      </c>
      <c r="F1392" s="82">
        <f t="shared" si="1087"/>
        <v>0</v>
      </c>
      <c r="G1392" s="82">
        <f t="shared" si="1087"/>
        <v>0</v>
      </c>
      <c r="I1392" s="80"/>
      <c r="J1392" s="80"/>
    </row>
    <row r="1393" spans="1:10" ht="14" hidden="1" x14ac:dyDescent="0.15">
      <c r="A1393" s="32">
        <v>58</v>
      </c>
      <c r="B1393" s="34"/>
      <c r="C1393" s="82">
        <f t="shared" ref="C1393:G1393" si="1088">C1169*$K$4</f>
        <v>1710.5484999999999</v>
      </c>
      <c r="D1393" s="82">
        <f t="shared" si="1088"/>
        <v>1308.7025000000001</v>
      </c>
      <c r="E1393" s="82">
        <f t="shared" si="1088"/>
        <v>0</v>
      </c>
      <c r="F1393" s="82">
        <f t="shared" si="1088"/>
        <v>0</v>
      </c>
      <c r="G1393" s="82">
        <f t="shared" si="1088"/>
        <v>0</v>
      </c>
      <c r="I1393" s="80"/>
      <c r="J1393" s="80"/>
    </row>
    <row r="1394" spans="1:10" ht="14" hidden="1" x14ac:dyDescent="0.15">
      <c r="A1394" s="32">
        <v>59</v>
      </c>
      <c r="B1394" s="34"/>
      <c r="C1394" s="82">
        <f t="shared" ref="C1394:G1394" si="1089">C1170*$K$4</f>
        <v>1748.8409999999999</v>
      </c>
      <c r="D1394" s="82">
        <f t="shared" si="1089"/>
        <v>1339.3364999999999</v>
      </c>
      <c r="E1394" s="82">
        <f t="shared" si="1089"/>
        <v>0</v>
      </c>
      <c r="F1394" s="82">
        <f t="shared" si="1089"/>
        <v>0</v>
      </c>
      <c r="G1394" s="82">
        <f t="shared" si="1089"/>
        <v>0</v>
      </c>
      <c r="I1394" s="80"/>
      <c r="J1394" s="80"/>
    </row>
    <row r="1395" spans="1:10" ht="14" hidden="1" x14ac:dyDescent="0.15">
      <c r="A1395" s="32">
        <v>60</v>
      </c>
      <c r="B1395" s="34"/>
      <c r="C1395" s="82">
        <f t="shared" ref="C1395:G1395" si="1090">C1171*$K$4</f>
        <v>1788.4850000000001</v>
      </c>
      <c r="D1395" s="82">
        <f t="shared" si="1090"/>
        <v>1370.421</v>
      </c>
      <c r="E1395" s="82">
        <f t="shared" si="1090"/>
        <v>0</v>
      </c>
      <c r="F1395" s="82">
        <f t="shared" si="1090"/>
        <v>0</v>
      </c>
      <c r="G1395" s="82">
        <f t="shared" si="1090"/>
        <v>0</v>
      </c>
      <c r="I1395" s="80"/>
      <c r="J1395" s="80"/>
    </row>
    <row r="1396" spans="1:10" ht="14" hidden="1" x14ac:dyDescent="0.15">
      <c r="A1396" s="32">
        <v>61</v>
      </c>
      <c r="B1396" s="34"/>
      <c r="C1396" s="82">
        <f t="shared" ref="C1396:G1396" si="1091">C1172*$K$4</f>
        <v>1992.1110000000001</v>
      </c>
      <c r="D1396" s="82">
        <f t="shared" si="1091"/>
        <v>1533.9525000000001</v>
      </c>
      <c r="E1396" s="82">
        <f t="shared" si="1091"/>
        <v>0</v>
      </c>
      <c r="F1396" s="82">
        <f t="shared" si="1091"/>
        <v>0</v>
      </c>
      <c r="G1396" s="82">
        <f t="shared" si="1091"/>
        <v>0</v>
      </c>
      <c r="I1396" s="80"/>
      <c r="J1396" s="80"/>
    </row>
    <row r="1397" spans="1:10" ht="14" hidden="1" x14ac:dyDescent="0.15">
      <c r="A1397" s="32">
        <v>62</v>
      </c>
      <c r="B1397" s="34"/>
      <c r="C1397" s="82">
        <f t="shared" ref="C1397:G1397" si="1092">C1173*$K$4</f>
        <v>2212.4054999999998</v>
      </c>
      <c r="D1397" s="82">
        <f t="shared" si="1092"/>
        <v>1713.2514999999999</v>
      </c>
      <c r="E1397" s="82">
        <f t="shared" si="1092"/>
        <v>0</v>
      </c>
      <c r="F1397" s="82">
        <f t="shared" si="1092"/>
        <v>0</v>
      </c>
      <c r="G1397" s="82">
        <f t="shared" si="1092"/>
        <v>0</v>
      </c>
      <c r="I1397" s="80"/>
      <c r="J1397" s="80"/>
    </row>
    <row r="1398" spans="1:10" ht="14" hidden="1" x14ac:dyDescent="0.15">
      <c r="A1398" s="32">
        <v>63</v>
      </c>
      <c r="B1398" s="34"/>
      <c r="C1398" s="82">
        <f t="shared" ref="C1398:G1398" si="1093">C1174*$K$4</f>
        <v>2448.9179999999997</v>
      </c>
      <c r="D1398" s="82">
        <f t="shared" si="1093"/>
        <v>1906.0655000000002</v>
      </c>
      <c r="E1398" s="82">
        <f t="shared" si="1093"/>
        <v>0</v>
      </c>
      <c r="F1398" s="82">
        <f t="shared" si="1093"/>
        <v>0</v>
      </c>
      <c r="G1398" s="82">
        <f t="shared" si="1093"/>
        <v>0</v>
      </c>
      <c r="I1398" s="80"/>
      <c r="J1398" s="80"/>
    </row>
    <row r="1399" spans="1:10" ht="14" hidden="1" x14ac:dyDescent="0.15">
      <c r="A1399" s="32">
        <v>64</v>
      </c>
      <c r="B1399" s="34"/>
      <c r="C1399" s="82">
        <f t="shared" ref="C1399:G1399" si="1094">C1175*$K$4</f>
        <v>2702.0990000000002</v>
      </c>
      <c r="D1399" s="82">
        <f t="shared" si="1094"/>
        <v>2113.7460000000001</v>
      </c>
      <c r="E1399" s="82">
        <f t="shared" si="1094"/>
        <v>0</v>
      </c>
      <c r="F1399" s="82">
        <f t="shared" si="1094"/>
        <v>0</v>
      </c>
      <c r="G1399" s="82">
        <f t="shared" si="1094"/>
        <v>0</v>
      </c>
      <c r="I1399" s="80"/>
      <c r="J1399" s="80"/>
    </row>
    <row r="1400" spans="1:10" ht="14" hidden="1" x14ac:dyDescent="0.15">
      <c r="A1400" s="32">
        <v>65</v>
      </c>
      <c r="B1400" s="34"/>
      <c r="C1400" s="82">
        <f t="shared" ref="C1400:G1400" si="1095">C1176*$K$4</f>
        <v>2971.498</v>
      </c>
      <c r="D1400" s="82">
        <f t="shared" si="1095"/>
        <v>2336.2929999999997</v>
      </c>
      <c r="E1400" s="82">
        <f t="shared" si="1095"/>
        <v>0</v>
      </c>
      <c r="F1400" s="82">
        <f t="shared" si="1095"/>
        <v>0</v>
      </c>
      <c r="G1400" s="82">
        <f t="shared" si="1095"/>
        <v>0</v>
      </c>
      <c r="I1400" s="80"/>
      <c r="J1400" s="80"/>
    </row>
    <row r="1401" spans="1:10" ht="14" hidden="1" x14ac:dyDescent="0.15">
      <c r="A1401" s="32">
        <v>66</v>
      </c>
      <c r="B1401" s="34"/>
      <c r="C1401" s="82">
        <f t="shared" ref="C1401:G1401" si="1096">C1177*$K$4</f>
        <v>3257.5654999999997</v>
      </c>
      <c r="D1401" s="82">
        <f t="shared" si="1096"/>
        <v>2574.1570000000002</v>
      </c>
      <c r="E1401" s="82">
        <f t="shared" si="1096"/>
        <v>0</v>
      </c>
      <c r="F1401" s="82">
        <f t="shared" si="1096"/>
        <v>0</v>
      </c>
      <c r="G1401" s="82">
        <f t="shared" si="1096"/>
        <v>0</v>
      </c>
      <c r="I1401" s="80"/>
      <c r="J1401" s="80"/>
    </row>
    <row r="1402" spans="1:10" ht="14" hidden="1" x14ac:dyDescent="0.15">
      <c r="A1402" s="32">
        <v>67</v>
      </c>
      <c r="B1402" s="34"/>
      <c r="C1402" s="82">
        <f t="shared" ref="C1402:G1402" si="1097">C1178*$K$4</f>
        <v>3560.752</v>
      </c>
      <c r="D1402" s="82">
        <f t="shared" si="1097"/>
        <v>2825.9865000000004</v>
      </c>
      <c r="E1402" s="82">
        <f t="shared" si="1097"/>
        <v>0</v>
      </c>
      <c r="F1402" s="82">
        <f t="shared" si="1097"/>
        <v>0</v>
      </c>
      <c r="G1402" s="82">
        <f t="shared" si="1097"/>
        <v>0</v>
      </c>
      <c r="I1402" s="80"/>
      <c r="J1402" s="80"/>
    </row>
    <row r="1403" spans="1:10" ht="14" hidden="1" x14ac:dyDescent="0.15">
      <c r="A1403" s="32">
        <v>68</v>
      </c>
      <c r="B1403" s="34"/>
      <c r="C1403" s="82">
        <f t="shared" ref="C1403:G1403" si="1098">C1179*$K$4</f>
        <v>3878.8050000000003</v>
      </c>
      <c r="D1403" s="82">
        <f t="shared" si="1098"/>
        <v>3092.232</v>
      </c>
      <c r="E1403" s="82">
        <f t="shared" si="1098"/>
        <v>0</v>
      </c>
      <c r="F1403" s="82">
        <f t="shared" si="1098"/>
        <v>0</v>
      </c>
      <c r="G1403" s="82">
        <f t="shared" si="1098"/>
        <v>0</v>
      </c>
      <c r="I1403" s="80"/>
      <c r="J1403" s="80"/>
    </row>
    <row r="1404" spans="1:10" ht="14" hidden="1" x14ac:dyDescent="0.15">
      <c r="A1404" s="32">
        <v>69</v>
      </c>
      <c r="B1404" s="34"/>
      <c r="C1404" s="82">
        <f t="shared" ref="C1404:G1404" si="1099">C1180*$K$4</f>
        <v>4213.5264999999999</v>
      </c>
      <c r="D1404" s="82">
        <f t="shared" si="1099"/>
        <v>3372.4429999999998</v>
      </c>
      <c r="E1404" s="82">
        <f t="shared" si="1099"/>
        <v>0</v>
      </c>
      <c r="F1404" s="82">
        <f t="shared" si="1099"/>
        <v>0</v>
      </c>
      <c r="G1404" s="82">
        <f t="shared" si="1099"/>
        <v>0</v>
      </c>
      <c r="I1404" s="80"/>
      <c r="J1404" s="80"/>
    </row>
    <row r="1405" spans="1:10" ht="14" hidden="1" x14ac:dyDescent="0.15">
      <c r="A1405" s="32">
        <v>70</v>
      </c>
      <c r="B1405" s="34"/>
      <c r="C1405" s="82">
        <f t="shared" ref="C1405:G1405" si="1100">C1181*$K$4</f>
        <v>4565.3670000000002</v>
      </c>
      <c r="D1405" s="82">
        <f t="shared" si="1100"/>
        <v>3668.8719999999998</v>
      </c>
      <c r="E1405" s="82">
        <f t="shared" si="1100"/>
        <v>0</v>
      </c>
      <c r="F1405" s="82">
        <f t="shared" si="1100"/>
        <v>0</v>
      </c>
      <c r="G1405" s="82">
        <f t="shared" si="1100"/>
        <v>0</v>
      </c>
      <c r="I1405" s="80"/>
      <c r="J1405" s="80"/>
    </row>
    <row r="1406" spans="1:10" ht="14" hidden="1" x14ac:dyDescent="0.15">
      <c r="A1406" s="32">
        <v>71</v>
      </c>
      <c r="B1406" s="34"/>
      <c r="C1406" s="82">
        <f t="shared" ref="C1406:G1406" si="1101">C1182*$K$4</f>
        <v>4932.9750000000004</v>
      </c>
      <c r="D1406" s="82">
        <f t="shared" si="1101"/>
        <v>3978.8160000000003</v>
      </c>
      <c r="E1406" s="82">
        <f t="shared" si="1101"/>
        <v>0</v>
      </c>
      <c r="F1406" s="82">
        <f t="shared" si="1101"/>
        <v>0</v>
      </c>
      <c r="G1406" s="82">
        <f t="shared" si="1101"/>
        <v>0</v>
      </c>
      <c r="I1406" s="80"/>
      <c r="J1406" s="80"/>
    </row>
    <row r="1407" spans="1:10" ht="14" hidden="1" x14ac:dyDescent="0.15">
      <c r="A1407" s="32">
        <v>72</v>
      </c>
      <c r="B1407" s="34"/>
      <c r="C1407" s="82">
        <f t="shared" ref="C1407:G1407" si="1102">C1183*$K$4</f>
        <v>5317.7020000000002</v>
      </c>
      <c r="D1407" s="82">
        <f t="shared" si="1102"/>
        <v>4303.1760000000004</v>
      </c>
      <c r="E1407" s="82">
        <f t="shared" si="1102"/>
        <v>0</v>
      </c>
      <c r="F1407" s="82">
        <f t="shared" si="1102"/>
        <v>0</v>
      </c>
      <c r="G1407" s="82">
        <f t="shared" si="1102"/>
        <v>0</v>
      </c>
      <c r="I1407" s="80"/>
      <c r="J1407" s="80"/>
    </row>
    <row r="1408" spans="1:10" ht="14" hidden="1" x14ac:dyDescent="0.15">
      <c r="A1408" s="32">
        <v>73</v>
      </c>
      <c r="B1408" s="34"/>
      <c r="C1408" s="82">
        <f t="shared" ref="C1408:G1408" si="1103">C1184*$K$4</f>
        <v>5717.7460000000001</v>
      </c>
      <c r="D1408" s="82">
        <f t="shared" si="1103"/>
        <v>4643.7539999999999</v>
      </c>
      <c r="E1408" s="82">
        <f t="shared" si="1103"/>
        <v>0</v>
      </c>
      <c r="F1408" s="82">
        <f t="shared" si="1103"/>
        <v>0</v>
      </c>
      <c r="G1408" s="82">
        <f t="shared" si="1103"/>
        <v>0</v>
      </c>
      <c r="I1408" s="80"/>
      <c r="J1408" s="80"/>
    </row>
    <row r="1409" spans="1:10" ht="14" hidden="1" x14ac:dyDescent="0.15">
      <c r="A1409" s="32">
        <v>74</v>
      </c>
      <c r="B1409" s="34"/>
      <c r="C1409" s="82">
        <f t="shared" ref="C1409:G1409" si="1104">C1185*$K$4</f>
        <v>6134.9089999999997</v>
      </c>
      <c r="D1409" s="82">
        <f t="shared" si="1104"/>
        <v>4996.9459999999999</v>
      </c>
      <c r="E1409" s="82">
        <f t="shared" si="1104"/>
        <v>0</v>
      </c>
      <c r="F1409" s="82">
        <f t="shared" si="1104"/>
        <v>0</v>
      </c>
      <c r="G1409" s="82">
        <f t="shared" si="1104"/>
        <v>0</v>
      </c>
      <c r="I1409" s="80"/>
      <c r="J1409" s="80"/>
    </row>
    <row r="1410" spans="1:10" ht="14" hidden="1" x14ac:dyDescent="0.15">
      <c r="A1410" s="32">
        <v>75</v>
      </c>
      <c r="B1410" s="34"/>
      <c r="C1410" s="82">
        <f t="shared" ref="C1410:G1410" si="1105">C1186*$K$4</f>
        <v>6567.8395</v>
      </c>
      <c r="D1410" s="82">
        <f t="shared" si="1105"/>
        <v>5366.3559999999998</v>
      </c>
      <c r="E1410" s="82">
        <f t="shared" si="1105"/>
        <v>0</v>
      </c>
      <c r="F1410" s="82">
        <f t="shared" si="1105"/>
        <v>0</v>
      </c>
      <c r="G1410" s="82">
        <f t="shared" si="1105"/>
        <v>0</v>
      </c>
      <c r="I1410" s="80"/>
      <c r="J1410" s="80"/>
    </row>
    <row r="1411" spans="1:10" ht="14" hidden="1" x14ac:dyDescent="0.15">
      <c r="A1411" s="32">
        <v>76</v>
      </c>
      <c r="B1411" s="34"/>
      <c r="C1411" s="82">
        <f t="shared" ref="C1411:G1411" si="1106">C1187*$K$4</f>
        <v>6567.8395</v>
      </c>
      <c r="D1411" s="82">
        <f t="shared" si="1106"/>
        <v>5366.3559999999998</v>
      </c>
      <c r="E1411" s="82">
        <f t="shared" si="1106"/>
        <v>0</v>
      </c>
      <c r="F1411" s="82">
        <f t="shared" si="1106"/>
        <v>0</v>
      </c>
      <c r="G1411" s="82">
        <f t="shared" si="1106"/>
        <v>0</v>
      </c>
      <c r="I1411" s="80"/>
      <c r="J1411" s="80"/>
    </row>
    <row r="1412" spans="1:10" ht="14" hidden="1" x14ac:dyDescent="0.15">
      <c r="A1412" s="32">
        <v>77</v>
      </c>
      <c r="B1412" s="34"/>
      <c r="C1412" s="82">
        <f t="shared" ref="C1412:G1412" si="1107">C1188*$K$4</f>
        <v>6567.8395</v>
      </c>
      <c r="D1412" s="82">
        <f t="shared" si="1107"/>
        <v>5366.3559999999998</v>
      </c>
      <c r="E1412" s="82">
        <f t="shared" si="1107"/>
        <v>0</v>
      </c>
      <c r="F1412" s="82">
        <f t="shared" si="1107"/>
        <v>0</v>
      </c>
      <c r="G1412" s="82">
        <f t="shared" si="1107"/>
        <v>0</v>
      </c>
      <c r="I1412" s="80"/>
      <c r="J1412" s="80"/>
    </row>
    <row r="1413" spans="1:10" ht="14" hidden="1" x14ac:dyDescent="0.15">
      <c r="A1413" s="32">
        <v>78</v>
      </c>
      <c r="B1413" s="34"/>
      <c r="C1413" s="82">
        <f t="shared" ref="C1413:G1413" si="1108">C1189*$K$4</f>
        <v>6567.8395</v>
      </c>
      <c r="D1413" s="82">
        <f t="shared" si="1108"/>
        <v>5366.3559999999998</v>
      </c>
      <c r="E1413" s="82">
        <f t="shared" si="1108"/>
        <v>0</v>
      </c>
      <c r="F1413" s="82">
        <f t="shared" si="1108"/>
        <v>0</v>
      </c>
      <c r="G1413" s="82">
        <f t="shared" si="1108"/>
        <v>0</v>
      </c>
      <c r="I1413" s="80"/>
      <c r="J1413" s="80"/>
    </row>
    <row r="1414" spans="1:10" ht="14" hidden="1" x14ac:dyDescent="0.15">
      <c r="A1414" s="32">
        <v>79</v>
      </c>
      <c r="B1414" s="34"/>
      <c r="C1414" s="82">
        <f t="shared" ref="C1414:G1414" si="1109">C1190*$K$4</f>
        <v>6567.8395</v>
      </c>
      <c r="D1414" s="82">
        <f t="shared" si="1109"/>
        <v>5366.3559999999998</v>
      </c>
      <c r="E1414" s="82">
        <f t="shared" si="1109"/>
        <v>0</v>
      </c>
      <c r="F1414" s="82">
        <f t="shared" si="1109"/>
        <v>0</v>
      </c>
      <c r="G1414" s="82">
        <f t="shared" si="1109"/>
        <v>0</v>
      </c>
      <c r="I1414" s="80"/>
      <c r="J1414" s="80"/>
    </row>
    <row r="1415" spans="1:10" ht="14" hidden="1" x14ac:dyDescent="0.15">
      <c r="A1415" s="32">
        <v>80</v>
      </c>
      <c r="B1415" s="34"/>
      <c r="C1415" s="82">
        <f t="shared" ref="C1415:G1415" si="1110">C1191*$K$4</f>
        <v>6567.8395</v>
      </c>
      <c r="D1415" s="82">
        <f t="shared" si="1110"/>
        <v>5366.3559999999998</v>
      </c>
      <c r="E1415" s="82">
        <f t="shared" si="1110"/>
        <v>0</v>
      </c>
      <c r="F1415" s="82">
        <f t="shared" si="1110"/>
        <v>0</v>
      </c>
      <c r="G1415" s="82">
        <f t="shared" si="1110"/>
        <v>0</v>
      </c>
      <c r="I1415" s="80"/>
      <c r="J1415" s="80"/>
    </row>
    <row r="1416" spans="1:10" ht="14" hidden="1" x14ac:dyDescent="0.15">
      <c r="A1416" s="32">
        <v>81</v>
      </c>
      <c r="B1416" s="34"/>
      <c r="C1416" s="82">
        <f t="shared" ref="C1416:G1416" si="1111">C1192*$K$4</f>
        <v>6567.8395</v>
      </c>
      <c r="D1416" s="82">
        <f t="shared" si="1111"/>
        <v>5366.3559999999998</v>
      </c>
      <c r="E1416" s="82">
        <f t="shared" si="1111"/>
        <v>0</v>
      </c>
      <c r="F1416" s="82">
        <f t="shared" si="1111"/>
        <v>0</v>
      </c>
      <c r="G1416" s="82">
        <f t="shared" si="1111"/>
        <v>0</v>
      </c>
      <c r="I1416" s="80"/>
      <c r="J1416" s="80"/>
    </row>
    <row r="1417" spans="1:10" ht="14" hidden="1" x14ac:dyDescent="0.15">
      <c r="A1417" s="32">
        <v>82</v>
      </c>
      <c r="B1417" s="34"/>
      <c r="C1417" s="82">
        <f t="shared" ref="C1417:G1417" si="1112">C1193*$K$4</f>
        <v>6567.8395</v>
      </c>
      <c r="D1417" s="82">
        <f t="shared" si="1112"/>
        <v>5366.3559999999998</v>
      </c>
      <c r="E1417" s="82">
        <f t="shared" si="1112"/>
        <v>0</v>
      </c>
      <c r="F1417" s="82">
        <f t="shared" si="1112"/>
        <v>0</v>
      </c>
      <c r="G1417" s="82">
        <f t="shared" si="1112"/>
        <v>0</v>
      </c>
      <c r="I1417" s="80"/>
      <c r="J1417" s="80"/>
    </row>
    <row r="1418" spans="1:10" ht="14" hidden="1" x14ac:dyDescent="0.15">
      <c r="A1418" s="32">
        <v>83</v>
      </c>
      <c r="B1418" s="34"/>
      <c r="C1418" s="82">
        <f t="shared" ref="C1418:G1418" si="1113">C1194*$K$4</f>
        <v>6567.8395</v>
      </c>
      <c r="D1418" s="82">
        <f t="shared" si="1113"/>
        <v>5366.3559999999998</v>
      </c>
      <c r="E1418" s="82">
        <f t="shared" si="1113"/>
        <v>0</v>
      </c>
      <c r="F1418" s="82">
        <f t="shared" si="1113"/>
        <v>0</v>
      </c>
      <c r="G1418" s="82">
        <f t="shared" si="1113"/>
        <v>0</v>
      </c>
      <c r="I1418" s="80"/>
      <c r="J1418" s="80"/>
    </row>
    <row r="1419" spans="1:10" ht="14" hidden="1" x14ac:dyDescent="0.15">
      <c r="A1419" s="32">
        <v>84</v>
      </c>
      <c r="B1419" s="34" t="s">
        <v>3</v>
      </c>
      <c r="C1419" s="82">
        <f t="shared" ref="C1419:G1419" si="1114">C1195*$K$4</f>
        <v>6567.8395</v>
      </c>
      <c r="D1419" s="82">
        <f t="shared" si="1114"/>
        <v>5366.3559999999998</v>
      </c>
      <c r="E1419" s="82">
        <f t="shared" si="1114"/>
        <v>0</v>
      </c>
      <c r="F1419" s="82">
        <f t="shared" si="1114"/>
        <v>0</v>
      </c>
      <c r="G1419" s="82">
        <f t="shared" si="1114"/>
        <v>0</v>
      </c>
      <c r="I1419" s="80"/>
      <c r="J1419" s="80"/>
    </row>
    <row r="1420" spans="1:10" ht="14" hidden="1" x14ac:dyDescent="0.15">
      <c r="A1420" s="32">
        <v>1</v>
      </c>
      <c r="B1420" s="34" t="s">
        <v>4</v>
      </c>
      <c r="C1420" s="82">
        <f t="shared" ref="C1420:G1420" si="1115">C1196*$K$4</f>
        <v>336.07300000000004</v>
      </c>
      <c r="D1420" s="82">
        <f t="shared" si="1115"/>
        <v>263.99299999999999</v>
      </c>
      <c r="E1420" s="82">
        <f t="shared" si="1115"/>
        <v>0</v>
      </c>
      <c r="F1420" s="82">
        <f t="shared" si="1115"/>
        <v>0</v>
      </c>
      <c r="G1420" s="82">
        <f t="shared" si="1115"/>
        <v>0</v>
      </c>
      <c r="I1420" s="80"/>
      <c r="J1420" s="80"/>
    </row>
    <row r="1421" spans="1:10" ht="14" hidden="1" x14ac:dyDescent="0.15">
      <c r="A1421" s="32">
        <v>2</v>
      </c>
      <c r="B1421" s="34" t="s">
        <v>1</v>
      </c>
      <c r="C1421" s="82">
        <f t="shared" ref="C1421:G1421" si="1116">C1197*$K$4</f>
        <v>570.7835</v>
      </c>
      <c r="D1421" s="82">
        <f t="shared" si="1116"/>
        <v>448.2475</v>
      </c>
      <c r="E1421" s="82">
        <f t="shared" si="1116"/>
        <v>0</v>
      </c>
      <c r="F1421" s="82">
        <f t="shared" si="1116"/>
        <v>0</v>
      </c>
      <c r="G1421" s="82">
        <f t="shared" si="1116"/>
        <v>0</v>
      </c>
      <c r="I1421" s="80"/>
      <c r="J1421" s="80"/>
    </row>
    <row r="1422" spans="1:10" ht="14" hidden="1" x14ac:dyDescent="0.15">
      <c r="A1422" s="32">
        <v>3</v>
      </c>
      <c r="B1422" s="34" t="s">
        <v>5</v>
      </c>
      <c r="C1422" s="82">
        <f t="shared" ref="C1422:G1422" si="1117">C1198*$K$4</f>
        <v>805.04350000000011</v>
      </c>
      <c r="D1422" s="82">
        <f t="shared" si="1117"/>
        <v>632.50199999999995</v>
      </c>
      <c r="E1422" s="82">
        <f t="shared" si="1117"/>
        <v>0</v>
      </c>
      <c r="F1422" s="82">
        <f t="shared" si="1117"/>
        <v>0</v>
      </c>
      <c r="G1422" s="82">
        <f t="shared" si="1117"/>
        <v>0</v>
      </c>
      <c r="I1422" s="80"/>
      <c r="J1422" s="80"/>
    </row>
    <row r="1423" spans="1:10" ht="14" hidden="1" thickBot="1" x14ac:dyDescent="0.2">
      <c r="I1423" s="80"/>
      <c r="J1423" s="80"/>
    </row>
    <row r="1424" spans="1:10" ht="18" hidden="1" x14ac:dyDescent="0.2">
      <c r="A1424" s="226" t="s">
        <v>27</v>
      </c>
      <c r="B1424" s="227"/>
      <c r="C1424" s="227"/>
      <c r="D1424" s="227"/>
      <c r="E1424" s="227"/>
      <c r="F1424" s="227"/>
      <c r="G1424" s="228"/>
    </row>
    <row r="1425" spans="1:11" ht="18" hidden="1" x14ac:dyDescent="0.2">
      <c r="A1425" s="220" t="s">
        <v>11</v>
      </c>
      <c r="B1425" s="221"/>
      <c r="C1425" s="221"/>
      <c r="D1425" s="221"/>
      <c r="E1425" s="221"/>
      <c r="F1425" s="221"/>
      <c r="G1425" s="222"/>
    </row>
    <row r="1426" spans="1:11" hidden="1" x14ac:dyDescent="0.15">
      <c r="A1426" s="223" t="s">
        <v>0</v>
      </c>
      <c r="B1426" s="224"/>
      <c r="C1426" s="224"/>
      <c r="D1426" s="224"/>
      <c r="E1426" s="224"/>
      <c r="F1426" s="224"/>
      <c r="G1426" s="225"/>
    </row>
    <row r="1427" spans="1:11" hidden="1" x14ac:dyDescent="0.15">
      <c r="A1427" s="32" t="s">
        <v>2</v>
      </c>
      <c r="B1427" s="33" t="s">
        <v>2</v>
      </c>
      <c r="C1427" s="52">
        <v>0</v>
      </c>
      <c r="D1427" s="52">
        <v>1000</v>
      </c>
      <c r="E1427" s="52">
        <v>2000</v>
      </c>
      <c r="F1427" s="75"/>
      <c r="G1427" s="76"/>
    </row>
    <row r="1428" spans="1:11" ht="14" hidden="1" x14ac:dyDescent="0.15">
      <c r="A1428" s="32">
        <v>18</v>
      </c>
      <c r="B1428" s="33"/>
      <c r="C1428" s="82">
        <f>C905*$K$4</f>
        <v>6349.3469999999998</v>
      </c>
      <c r="D1428" s="82">
        <f t="shared" ref="D1428:F1428" si="1118">D905*$K$4</f>
        <v>4096.8469999999998</v>
      </c>
      <c r="E1428" s="82">
        <f t="shared" si="1118"/>
        <v>3433.2604999999999</v>
      </c>
      <c r="F1428" s="82">
        <f t="shared" si="1118"/>
        <v>0</v>
      </c>
      <c r="G1428" s="82">
        <v>0</v>
      </c>
      <c r="I1428" s="80"/>
      <c r="J1428" s="80"/>
      <c r="K1428" s="80"/>
    </row>
    <row r="1429" spans="1:11" ht="14" hidden="1" x14ac:dyDescent="0.15">
      <c r="A1429" s="32">
        <v>19</v>
      </c>
      <c r="B1429" s="33"/>
      <c r="C1429" s="82">
        <f t="shared" ref="C1429:F1429" si="1119">C906*$K$4</f>
        <v>6433.14</v>
      </c>
      <c r="D1429" s="82">
        <f t="shared" si="1119"/>
        <v>4150.9070000000002</v>
      </c>
      <c r="E1429" s="82">
        <f t="shared" si="1119"/>
        <v>3473.8054999999999</v>
      </c>
      <c r="F1429" s="82">
        <f t="shared" si="1119"/>
        <v>0</v>
      </c>
      <c r="G1429" s="82">
        <v>0</v>
      </c>
      <c r="I1429" s="80"/>
      <c r="J1429" s="80"/>
      <c r="K1429" s="80"/>
    </row>
    <row r="1430" spans="1:11" ht="14" hidden="1" x14ac:dyDescent="0.15">
      <c r="A1430" s="32">
        <v>20</v>
      </c>
      <c r="B1430" s="33"/>
      <c r="C1430" s="82">
        <f t="shared" ref="C1430:F1430" si="1120">C907*$K$4</f>
        <v>6519.1855000000005</v>
      </c>
      <c r="D1430" s="82">
        <f t="shared" si="1120"/>
        <v>4205.8679999999995</v>
      </c>
      <c r="E1430" s="82">
        <f t="shared" si="1120"/>
        <v>3517.5040000000004</v>
      </c>
      <c r="F1430" s="82">
        <f t="shared" si="1120"/>
        <v>0</v>
      </c>
      <c r="G1430" s="82">
        <v>0</v>
      </c>
      <c r="I1430" s="80"/>
      <c r="J1430" s="80"/>
      <c r="K1430" s="80"/>
    </row>
    <row r="1431" spans="1:11" ht="14" hidden="1" x14ac:dyDescent="0.15">
      <c r="A1431" s="32">
        <v>21</v>
      </c>
      <c r="B1431" s="33"/>
      <c r="C1431" s="82">
        <f t="shared" ref="C1431:F1431" si="1121">C908*$K$4</f>
        <v>6607.9340000000002</v>
      </c>
      <c r="D1431" s="82">
        <f t="shared" si="1121"/>
        <v>4263.5320000000002</v>
      </c>
      <c r="E1431" s="82">
        <f t="shared" si="1121"/>
        <v>3562.5540000000001</v>
      </c>
      <c r="F1431" s="82">
        <f t="shared" si="1121"/>
        <v>0</v>
      </c>
      <c r="G1431" s="82">
        <v>0</v>
      </c>
      <c r="I1431" s="80"/>
      <c r="J1431" s="80"/>
      <c r="K1431" s="80"/>
    </row>
    <row r="1432" spans="1:11" ht="14" hidden="1" x14ac:dyDescent="0.15">
      <c r="A1432" s="32">
        <v>22</v>
      </c>
      <c r="B1432" s="33"/>
      <c r="C1432" s="82">
        <f t="shared" ref="C1432:F1432" si="1122">C909*$K$4</f>
        <v>6699.3855000000003</v>
      </c>
      <c r="D1432" s="82">
        <f t="shared" si="1122"/>
        <v>4322.5475000000006</v>
      </c>
      <c r="E1432" s="82">
        <f t="shared" si="1122"/>
        <v>3608.5050000000001</v>
      </c>
      <c r="F1432" s="82">
        <f t="shared" si="1122"/>
        <v>0</v>
      </c>
      <c r="G1432" s="82">
        <v>0</v>
      </c>
      <c r="I1432" s="80"/>
      <c r="J1432" s="80"/>
      <c r="K1432" s="80"/>
    </row>
    <row r="1433" spans="1:11" ht="14" hidden="1" x14ac:dyDescent="0.15">
      <c r="A1433" s="32">
        <v>23</v>
      </c>
      <c r="B1433" s="33"/>
      <c r="C1433" s="82">
        <f t="shared" ref="C1433:F1433" si="1123">C910*$K$4</f>
        <v>6793.9905000000008</v>
      </c>
      <c r="D1433" s="82">
        <f t="shared" si="1123"/>
        <v>4382.9144999999999</v>
      </c>
      <c r="E1433" s="82">
        <f t="shared" si="1123"/>
        <v>3656.2579999999998</v>
      </c>
      <c r="F1433" s="82">
        <f t="shared" si="1123"/>
        <v>0</v>
      </c>
      <c r="G1433" s="82">
        <v>0</v>
      </c>
      <c r="I1433" s="80"/>
      <c r="J1433" s="80"/>
      <c r="K1433" s="80"/>
    </row>
    <row r="1434" spans="1:11" ht="14" hidden="1" x14ac:dyDescent="0.15">
      <c r="A1434" s="32">
        <v>24</v>
      </c>
      <c r="B1434" s="33"/>
      <c r="C1434" s="82">
        <f t="shared" ref="C1434:F1434" si="1124">C911*$K$4</f>
        <v>6890.8480000000009</v>
      </c>
      <c r="D1434" s="82">
        <f t="shared" si="1124"/>
        <v>4445.9845000000005</v>
      </c>
      <c r="E1434" s="82">
        <f t="shared" si="1124"/>
        <v>3706.2635</v>
      </c>
      <c r="F1434" s="82">
        <f t="shared" si="1124"/>
        <v>0</v>
      </c>
      <c r="G1434" s="82">
        <v>0</v>
      </c>
      <c r="I1434" s="80"/>
      <c r="J1434" s="80"/>
      <c r="K1434" s="80"/>
    </row>
    <row r="1435" spans="1:11" ht="14" hidden="1" x14ac:dyDescent="0.15">
      <c r="A1435" s="32">
        <v>25</v>
      </c>
      <c r="B1435" s="33"/>
      <c r="C1435" s="82">
        <f t="shared" ref="C1435:F1435" si="1125">C912*$K$4</f>
        <v>6990.8590000000004</v>
      </c>
      <c r="D1435" s="82">
        <f t="shared" si="1125"/>
        <v>4510.4059999999999</v>
      </c>
      <c r="E1435" s="82">
        <f t="shared" si="1125"/>
        <v>3756.2690000000002</v>
      </c>
      <c r="F1435" s="82">
        <f t="shared" si="1125"/>
        <v>0</v>
      </c>
      <c r="G1435" s="82">
        <v>0</v>
      </c>
      <c r="I1435" s="80"/>
      <c r="J1435" s="80"/>
      <c r="K1435" s="80"/>
    </row>
    <row r="1436" spans="1:11" ht="14" hidden="1" x14ac:dyDescent="0.15">
      <c r="A1436" s="32">
        <v>26</v>
      </c>
      <c r="B1436" s="33"/>
      <c r="C1436" s="82">
        <f t="shared" ref="C1436:F1436" si="1126">C913*$K$4</f>
        <v>7135.0190000000002</v>
      </c>
      <c r="D1436" s="82">
        <f t="shared" si="1126"/>
        <v>4604.1100000000006</v>
      </c>
      <c r="E1436" s="82">
        <f t="shared" si="1126"/>
        <v>3830.1510000000003</v>
      </c>
      <c r="F1436" s="82">
        <f t="shared" si="1126"/>
        <v>0</v>
      </c>
      <c r="G1436" s="82">
        <v>0</v>
      </c>
      <c r="I1436" s="80"/>
      <c r="J1436" s="80"/>
      <c r="K1436" s="80"/>
    </row>
    <row r="1437" spans="1:11" ht="14" hidden="1" x14ac:dyDescent="0.15">
      <c r="A1437" s="32">
        <v>27</v>
      </c>
      <c r="B1437" s="33"/>
      <c r="C1437" s="82">
        <f t="shared" ref="C1437:F1437" si="1127">C914*$K$4</f>
        <v>7285.4859999999999</v>
      </c>
      <c r="D1437" s="82">
        <f t="shared" si="1127"/>
        <v>4700.5169999999998</v>
      </c>
      <c r="E1437" s="82">
        <f t="shared" si="1127"/>
        <v>3907.1865000000003</v>
      </c>
      <c r="F1437" s="82">
        <f t="shared" si="1127"/>
        <v>0</v>
      </c>
      <c r="G1437" s="82">
        <v>0</v>
      </c>
      <c r="I1437" s="80"/>
      <c r="J1437" s="80"/>
      <c r="K1437" s="80"/>
    </row>
    <row r="1438" spans="1:11" ht="14" hidden="1" x14ac:dyDescent="0.15">
      <c r="A1438" s="32">
        <v>28</v>
      </c>
      <c r="B1438" s="33"/>
      <c r="C1438" s="82">
        <f t="shared" ref="C1438:F1438" si="1128">C915*$K$4</f>
        <v>7440.9084999999995</v>
      </c>
      <c r="D1438" s="82">
        <f t="shared" si="1128"/>
        <v>4801.4290000000001</v>
      </c>
      <c r="E1438" s="82">
        <f t="shared" si="1128"/>
        <v>3986.9250000000002</v>
      </c>
      <c r="F1438" s="82">
        <f t="shared" si="1128"/>
        <v>0</v>
      </c>
      <c r="G1438" s="82">
        <v>0</v>
      </c>
      <c r="I1438" s="80"/>
      <c r="J1438" s="80"/>
      <c r="K1438" s="80"/>
    </row>
    <row r="1439" spans="1:11" ht="14" hidden="1" x14ac:dyDescent="0.15">
      <c r="A1439" s="32">
        <v>29</v>
      </c>
      <c r="B1439" s="33"/>
      <c r="C1439" s="82">
        <f t="shared" ref="C1439:F1439" si="1129">C916*$K$4</f>
        <v>7601.7370000000001</v>
      </c>
      <c r="D1439" s="82">
        <f t="shared" si="1129"/>
        <v>4904.143</v>
      </c>
      <c r="E1439" s="82">
        <f t="shared" si="1129"/>
        <v>4070.2675000000004</v>
      </c>
      <c r="F1439" s="82">
        <f t="shared" si="1129"/>
        <v>0</v>
      </c>
      <c r="G1439" s="82">
        <v>0</v>
      </c>
      <c r="I1439" s="80"/>
      <c r="J1439" s="80"/>
      <c r="K1439" s="80"/>
    </row>
    <row r="1440" spans="1:11" ht="14" hidden="1" x14ac:dyDescent="0.15">
      <c r="A1440" s="32">
        <v>30</v>
      </c>
      <c r="B1440" s="33"/>
      <c r="C1440" s="82">
        <f t="shared" ref="C1440:F1440" si="1130">C917*$K$4</f>
        <v>7767.0705000000007</v>
      </c>
      <c r="D1440" s="82">
        <f t="shared" si="1130"/>
        <v>5010.9115000000002</v>
      </c>
      <c r="E1440" s="82">
        <f t="shared" si="1130"/>
        <v>4156.7635</v>
      </c>
      <c r="F1440" s="82">
        <f t="shared" si="1130"/>
        <v>0</v>
      </c>
      <c r="G1440" s="82">
        <v>0</v>
      </c>
      <c r="I1440" s="80"/>
      <c r="J1440" s="80"/>
      <c r="K1440" s="80"/>
    </row>
    <row r="1441" spans="1:11" ht="14" hidden="1" x14ac:dyDescent="0.15">
      <c r="A1441" s="32">
        <v>31</v>
      </c>
      <c r="B1441" s="33"/>
      <c r="C1441" s="82">
        <f t="shared" ref="C1441:F1441" si="1131">C918*$K$4</f>
        <v>7938.7110000000002</v>
      </c>
      <c r="D1441" s="82">
        <f t="shared" si="1131"/>
        <v>5121.7345000000005</v>
      </c>
      <c r="E1441" s="82">
        <f t="shared" si="1131"/>
        <v>4245.0615000000007</v>
      </c>
      <c r="F1441" s="82">
        <f t="shared" si="1131"/>
        <v>0</v>
      </c>
      <c r="G1441" s="82">
        <v>0</v>
      </c>
      <c r="I1441" s="80"/>
      <c r="J1441" s="80"/>
      <c r="K1441" s="80"/>
    </row>
    <row r="1442" spans="1:11" ht="14" hidden="1" x14ac:dyDescent="0.15">
      <c r="A1442" s="32">
        <v>32</v>
      </c>
      <c r="B1442" s="33"/>
      <c r="C1442" s="82">
        <f t="shared" ref="C1442:F1442" si="1132">C919*$K$4</f>
        <v>8115.7575000000006</v>
      </c>
      <c r="D1442" s="82">
        <f t="shared" si="1132"/>
        <v>5235.7109999999993</v>
      </c>
      <c r="E1442" s="82">
        <f t="shared" si="1132"/>
        <v>4337.4140000000007</v>
      </c>
      <c r="F1442" s="82">
        <f t="shared" si="1132"/>
        <v>0</v>
      </c>
      <c r="G1442" s="82">
        <v>0</v>
      </c>
      <c r="I1442" s="80"/>
      <c r="J1442" s="80"/>
      <c r="K1442" s="80"/>
    </row>
    <row r="1443" spans="1:11" ht="14" hidden="1" x14ac:dyDescent="0.15">
      <c r="A1443" s="32">
        <v>33</v>
      </c>
      <c r="B1443" s="33"/>
      <c r="C1443" s="82">
        <f t="shared" ref="C1443:F1443" si="1133">C920*$K$4</f>
        <v>8298.6605</v>
      </c>
      <c r="D1443" s="82">
        <f t="shared" si="1133"/>
        <v>5353.2915000000003</v>
      </c>
      <c r="E1443" s="82">
        <f t="shared" si="1133"/>
        <v>4432.0190000000002</v>
      </c>
      <c r="F1443" s="82">
        <f t="shared" si="1133"/>
        <v>0</v>
      </c>
      <c r="G1443" s="82">
        <v>0</v>
      </c>
      <c r="I1443" s="80"/>
      <c r="J1443" s="80"/>
      <c r="K1443" s="80"/>
    </row>
    <row r="1444" spans="1:11" ht="14" hidden="1" x14ac:dyDescent="0.15">
      <c r="A1444" s="32">
        <v>34</v>
      </c>
      <c r="B1444" s="33"/>
      <c r="C1444" s="82">
        <f t="shared" ref="C1444:F1444" si="1134">C921*$K$4</f>
        <v>8485.6180000000004</v>
      </c>
      <c r="D1444" s="82">
        <f t="shared" si="1134"/>
        <v>5474.9264999999996</v>
      </c>
      <c r="E1444" s="82">
        <f t="shared" si="1134"/>
        <v>4531.1289999999999</v>
      </c>
      <c r="F1444" s="82">
        <f t="shared" si="1134"/>
        <v>0</v>
      </c>
      <c r="G1444" s="82">
        <v>0</v>
      </c>
      <c r="I1444" s="80"/>
      <c r="J1444" s="80"/>
      <c r="K1444" s="80"/>
    </row>
    <row r="1445" spans="1:11" ht="14" hidden="1" x14ac:dyDescent="0.15">
      <c r="A1445" s="32">
        <v>35</v>
      </c>
      <c r="B1445" s="33"/>
      <c r="C1445" s="82">
        <f t="shared" ref="C1445:F1445" si="1135">C922*$K$4</f>
        <v>8679.3330000000005</v>
      </c>
      <c r="D1445" s="82">
        <f t="shared" si="1135"/>
        <v>5599.2645000000002</v>
      </c>
      <c r="E1445" s="82">
        <f t="shared" si="1135"/>
        <v>4632.0409999999993</v>
      </c>
      <c r="F1445" s="82">
        <f t="shared" si="1135"/>
        <v>0</v>
      </c>
      <c r="G1445" s="82">
        <v>0</v>
      </c>
      <c r="I1445" s="80"/>
      <c r="J1445" s="80"/>
      <c r="K1445" s="80"/>
    </row>
    <row r="1446" spans="1:11" ht="14" hidden="1" x14ac:dyDescent="0.15">
      <c r="A1446" s="32">
        <v>36</v>
      </c>
      <c r="B1446" s="33"/>
      <c r="C1446" s="82">
        <f t="shared" ref="C1446:F1446" si="1136">C923*$K$4</f>
        <v>8877.1025000000009</v>
      </c>
      <c r="D1446" s="82">
        <f t="shared" si="1136"/>
        <v>5727.2065000000002</v>
      </c>
      <c r="E1446" s="82">
        <f t="shared" si="1136"/>
        <v>4736.5569999999998</v>
      </c>
      <c r="F1446" s="82">
        <f t="shared" si="1136"/>
        <v>0</v>
      </c>
      <c r="G1446" s="82">
        <v>0</v>
      </c>
      <c r="I1446" s="80"/>
      <c r="J1446" s="80"/>
      <c r="K1446" s="80"/>
    </row>
    <row r="1447" spans="1:11" ht="14" hidden="1" x14ac:dyDescent="0.15">
      <c r="A1447" s="32">
        <v>37</v>
      </c>
      <c r="B1447" s="33"/>
      <c r="C1447" s="82">
        <f t="shared" ref="C1447:F1447" si="1137">C924*$K$4</f>
        <v>9080.7285000000011</v>
      </c>
      <c r="D1447" s="82">
        <f t="shared" si="1137"/>
        <v>5859.2030000000004</v>
      </c>
      <c r="E1447" s="82">
        <f t="shared" si="1137"/>
        <v>4843.7759999999998</v>
      </c>
      <c r="F1447" s="82">
        <f t="shared" si="1137"/>
        <v>0</v>
      </c>
      <c r="G1447" s="82">
        <v>0</v>
      </c>
      <c r="I1447" s="80"/>
      <c r="J1447" s="80"/>
      <c r="K1447" s="80"/>
    </row>
    <row r="1448" spans="1:11" ht="14" hidden="1" x14ac:dyDescent="0.15">
      <c r="A1448" s="32">
        <v>38</v>
      </c>
      <c r="B1448" s="33"/>
      <c r="C1448" s="82">
        <f t="shared" ref="C1448:F1448" si="1138">C925*$K$4</f>
        <v>9290.2110000000011</v>
      </c>
      <c r="D1448" s="82">
        <f t="shared" si="1138"/>
        <v>5994.3530000000001</v>
      </c>
      <c r="E1448" s="82">
        <f t="shared" si="1138"/>
        <v>4953.6980000000003</v>
      </c>
      <c r="F1448" s="82">
        <f t="shared" si="1138"/>
        <v>0</v>
      </c>
      <c r="G1448" s="82">
        <v>0</v>
      </c>
      <c r="I1448" s="80"/>
      <c r="J1448" s="80"/>
      <c r="K1448" s="80"/>
    </row>
    <row r="1449" spans="1:11" ht="14" hidden="1" x14ac:dyDescent="0.15">
      <c r="A1449" s="32">
        <v>39</v>
      </c>
      <c r="B1449" s="33"/>
      <c r="C1449" s="82">
        <f t="shared" ref="C1449:F1449" si="1139">C926*$K$4</f>
        <v>9505.0994999999984</v>
      </c>
      <c r="D1449" s="82">
        <f t="shared" si="1139"/>
        <v>6132.6565000000001</v>
      </c>
      <c r="E1449" s="82">
        <f t="shared" si="1139"/>
        <v>5067.2240000000002</v>
      </c>
      <c r="F1449" s="82">
        <f t="shared" si="1139"/>
        <v>0</v>
      </c>
      <c r="G1449" s="82">
        <v>0</v>
      </c>
      <c r="I1449" s="80"/>
      <c r="J1449" s="80"/>
      <c r="K1449" s="80"/>
    </row>
    <row r="1450" spans="1:11" ht="14" hidden="1" x14ac:dyDescent="0.15">
      <c r="A1450" s="32">
        <v>40</v>
      </c>
      <c r="B1450" s="33"/>
      <c r="C1450" s="82">
        <f t="shared" ref="C1450:F1450" si="1140">C927*$K$4</f>
        <v>9725.3940000000002</v>
      </c>
      <c r="D1450" s="82">
        <f t="shared" si="1140"/>
        <v>6275.0145000000002</v>
      </c>
      <c r="E1450" s="82">
        <f t="shared" si="1140"/>
        <v>5183.9034999999994</v>
      </c>
      <c r="F1450" s="82">
        <f t="shared" si="1140"/>
        <v>0</v>
      </c>
      <c r="G1450" s="82">
        <v>0</v>
      </c>
      <c r="I1450" s="80"/>
      <c r="J1450" s="80"/>
      <c r="K1450" s="80"/>
    </row>
    <row r="1451" spans="1:11" ht="14" hidden="1" x14ac:dyDescent="0.15">
      <c r="A1451" s="32">
        <v>41</v>
      </c>
      <c r="B1451" s="33"/>
      <c r="C1451" s="82">
        <f t="shared" ref="C1451:F1451" si="1141">C928*$K$4</f>
        <v>9951.5450000000001</v>
      </c>
      <c r="D1451" s="82">
        <f t="shared" si="1141"/>
        <v>6420.0755000000008</v>
      </c>
      <c r="E1451" s="82">
        <f t="shared" si="1141"/>
        <v>5303.7365</v>
      </c>
      <c r="F1451" s="82">
        <f t="shared" si="1141"/>
        <v>0</v>
      </c>
      <c r="G1451" s="82">
        <v>0</v>
      </c>
      <c r="I1451" s="80"/>
      <c r="J1451" s="80"/>
      <c r="K1451" s="80"/>
    </row>
    <row r="1452" spans="1:11" ht="14" hidden="1" x14ac:dyDescent="0.15">
      <c r="A1452" s="32">
        <v>42</v>
      </c>
      <c r="B1452" s="33"/>
      <c r="C1452" s="82">
        <f t="shared" ref="C1452:F1452" si="1142">C929*$K$4</f>
        <v>10181.7505</v>
      </c>
      <c r="D1452" s="82">
        <f t="shared" si="1142"/>
        <v>6569.6414999999997</v>
      </c>
      <c r="E1452" s="82">
        <f t="shared" si="1142"/>
        <v>5425.3715000000002</v>
      </c>
      <c r="F1452" s="82">
        <f t="shared" si="1142"/>
        <v>0</v>
      </c>
      <c r="G1452" s="82">
        <v>0</v>
      </c>
      <c r="I1452" s="80"/>
      <c r="J1452" s="80"/>
      <c r="K1452" s="80"/>
    </row>
    <row r="1453" spans="1:11" ht="14" hidden="1" x14ac:dyDescent="0.15">
      <c r="A1453" s="32">
        <v>43</v>
      </c>
      <c r="B1453" s="33"/>
      <c r="C1453" s="82">
        <f t="shared" ref="C1453:F1453" si="1143">C930*$K$4</f>
        <v>10417.8125</v>
      </c>
      <c r="D1453" s="82">
        <f t="shared" si="1143"/>
        <v>6721.46</v>
      </c>
      <c r="E1453" s="82">
        <f t="shared" si="1143"/>
        <v>5551.9620000000004</v>
      </c>
      <c r="F1453" s="82">
        <f t="shared" si="1143"/>
        <v>0</v>
      </c>
      <c r="G1453" s="82">
        <v>0</v>
      </c>
      <c r="I1453" s="80"/>
      <c r="J1453" s="80"/>
      <c r="K1453" s="80"/>
    </row>
    <row r="1454" spans="1:11" ht="14" hidden="1" x14ac:dyDescent="0.15">
      <c r="A1454" s="32">
        <v>44</v>
      </c>
      <c r="B1454" s="33"/>
      <c r="C1454" s="82">
        <f t="shared" ref="C1454:F1454" si="1144">C931*$K$4</f>
        <v>10660.181500000001</v>
      </c>
      <c r="D1454" s="82">
        <f t="shared" si="1144"/>
        <v>6877.7834999999995</v>
      </c>
      <c r="E1454" s="82">
        <f t="shared" si="1144"/>
        <v>5680.3545000000004</v>
      </c>
      <c r="F1454" s="82">
        <f t="shared" si="1144"/>
        <v>0</v>
      </c>
      <c r="G1454" s="82">
        <v>0</v>
      </c>
      <c r="I1454" s="80"/>
      <c r="J1454" s="80"/>
      <c r="K1454" s="80"/>
    </row>
    <row r="1455" spans="1:11" ht="14" hidden="1" x14ac:dyDescent="0.15">
      <c r="A1455" s="32">
        <v>45</v>
      </c>
      <c r="B1455" s="33"/>
      <c r="C1455" s="82">
        <f t="shared" ref="C1455:F1455" si="1145">C932*$K$4</f>
        <v>10907.0555</v>
      </c>
      <c r="D1455" s="82">
        <f t="shared" si="1145"/>
        <v>7036.81</v>
      </c>
      <c r="E1455" s="82">
        <f t="shared" si="1145"/>
        <v>5812.3509999999997</v>
      </c>
      <c r="F1455" s="82">
        <f t="shared" si="1145"/>
        <v>0</v>
      </c>
      <c r="G1455" s="82">
        <v>0</v>
      </c>
      <c r="I1455" s="80"/>
      <c r="J1455" s="80"/>
      <c r="K1455" s="80"/>
    </row>
    <row r="1456" spans="1:11" ht="14" hidden="1" x14ac:dyDescent="0.15">
      <c r="A1456" s="32">
        <v>46</v>
      </c>
      <c r="B1456" s="33"/>
      <c r="C1456" s="82">
        <f t="shared" ref="C1456:F1456" si="1146">C933*$K$4</f>
        <v>11159.335499999999</v>
      </c>
      <c r="D1456" s="82">
        <f t="shared" si="1146"/>
        <v>7199.8909999999996</v>
      </c>
      <c r="E1456" s="82">
        <f t="shared" si="1146"/>
        <v>5946.6</v>
      </c>
      <c r="F1456" s="82">
        <f t="shared" si="1146"/>
        <v>0</v>
      </c>
      <c r="G1456" s="82">
        <v>0</v>
      </c>
      <c r="I1456" s="80"/>
      <c r="J1456" s="80"/>
      <c r="K1456" s="80"/>
    </row>
    <row r="1457" spans="1:11" ht="14" hidden="1" x14ac:dyDescent="0.15">
      <c r="A1457" s="32">
        <v>47</v>
      </c>
      <c r="B1457" s="33"/>
      <c r="C1457" s="82">
        <f t="shared" ref="C1457:F1457" si="1147">C934*$K$4</f>
        <v>11417.021500000001</v>
      </c>
      <c r="D1457" s="82">
        <f t="shared" si="1147"/>
        <v>7366.125500000001</v>
      </c>
      <c r="E1457" s="82">
        <f t="shared" si="1147"/>
        <v>6084.4530000000004</v>
      </c>
      <c r="F1457" s="82">
        <f t="shared" si="1147"/>
        <v>0</v>
      </c>
      <c r="G1457" s="82">
        <v>0</v>
      </c>
      <c r="I1457" s="80"/>
      <c r="J1457" s="80"/>
      <c r="K1457" s="80"/>
    </row>
    <row r="1458" spans="1:11" ht="14" hidden="1" x14ac:dyDescent="0.15">
      <c r="A1458" s="32">
        <v>48</v>
      </c>
      <c r="B1458" s="33"/>
      <c r="C1458" s="82">
        <f t="shared" ref="C1458:F1458" si="1148">C935*$K$4</f>
        <v>11680.564</v>
      </c>
      <c r="D1458" s="82">
        <f t="shared" si="1148"/>
        <v>7535.9639999999999</v>
      </c>
      <c r="E1458" s="82">
        <f t="shared" si="1148"/>
        <v>6225.4594999999999</v>
      </c>
      <c r="F1458" s="82">
        <f t="shared" si="1148"/>
        <v>0</v>
      </c>
      <c r="G1458" s="82">
        <v>0</v>
      </c>
      <c r="I1458" s="80"/>
      <c r="J1458" s="80"/>
      <c r="K1458" s="80"/>
    </row>
    <row r="1459" spans="1:11" ht="14" hidden="1" x14ac:dyDescent="0.15">
      <c r="A1459" s="32">
        <v>49</v>
      </c>
      <c r="B1459" s="33"/>
      <c r="C1459" s="82">
        <f t="shared" ref="C1459:F1459" si="1149">C936*$K$4</f>
        <v>11949.512500000001</v>
      </c>
      <c r="D1459" s="82">
        <f t="shared" si="1149"/>
        <v>7708.9560000000001</v>
      </c>
      <c r="E1459" s="82">
        <f t="shared" si="1149"/>
        <v>6369.1689999999999</v>
      </c>
      <c r="F1459" s="82">
        <f t="shared" si="1149"/>
        <v>0</v>
      </c>
      <c r="G1459" s="82">
        <v>0</v>
      </c>
      <c r="I1459" s="80"/>
      <c r="J1459" s="80"/>
      <c r="K1459" s="80"/>
    </row>
    <row r="1460" spans="1:11" ht="14" hidden="1" x14ac:dyDescent="0.15">
      <c r="A1460" s="32">
        <v>50</v>
      </c>
      <c r="B1460" s="33"/>
      <c r="C1460" s="82">
        <f t="shared" ref="C1460:F1460" si="1150">C937*$K$4</f>
        <v>12223.867</v>
      </c>
      <c r="D1460" s="82">
        <f t="shared" si="1150"/>
        <v>7886.0025000000005</v>
      </c>
      <c r="E1460" s="82">
        <f t="shared" si="1150"/>
        <v>6516.9330000000009</v>
      </c>
      <c r="F1460" s="82">
        <f t="shared" si="1150"/>
        <v>0</v>
      </c>
      <c r="G1460" s="82">
        <v>0</v>
      </c>
      <c r="I1460" s="80"/>
      <c r="J1460" s="80"/>
      <c r="K1460" s="80"/>
    </row>
    <row r="1461" spans="1:11" ht="14" hidden="1" x14ac:dyDescent="0.15">
      <c r="A1461" s="32">
        <v>51</v>
      </c>
      <c r="B1461" s="33"/>
      <c r="C1461" s="82">
        <f t="shared" ref="C1461:F1461" si="1151">C938*$K$4</f>
        <v>12503.177</v>
      </c>
      <c r="D1461" s="82">
        <f t="shared" si="1151"/>
        <v>8066.2025000000003</v>
      </c>
      <c r="E1461" s="82">
        <f t="shared" si="1151"/>
        <v>6666.4989999999998</v>
      </c>
      <c r="F1461" s="82">
        <f t="shared" si="1151"/>
        <v>0</v>
      </c>
      <c r="G1461" s="82">
        <v>0</v>
      </c>
      <c r="I1461" s="80"/>
      <c r="J1461" s="80"/>
      <c r="K1461" s="80"/>
    </row>
    <row r="1462" spans="1:11" ht="14" hidden="1" x14ac:dyDescent="0.15">
      <c r="A1462" s="32">
        <v>52</v>
      </c>
      <c r="B1462" s="33"/>
      <c r="C1462" s="82">
        <f t="shared" ref="C1462:F1462" si="1152">C939*$K$4</f>
        <v>12787.893</v>
      </c>
      <c r="D1462" s="82">
        <f t="shared" si="1152"/>
        <v>8250.4570000000003</v>
      </c>
      <c r="E1462" s="82">
        <f t="shared" si="1152"/>
        <v>6819.2184999999999</v>
      </c>
      <c r="F1462" s="82">
        <f t="shared" si="1152"/>
        <v>0</v>
      </c>
      <c r="G1462" s="82">
        <v>0</v>
      </c>
      <c r="I1462" s="80"/>
      <c r="J1462" s="80"/>
      <c r="K1462" s="80"/>
    </row>
    <row r="1463" spans="1:11" ht="14" hidden="1" x14ac:dyDescent="0.15">
      <c r="A1463" s="32">
        <v>53</v>
      </c>
      <c r="B1463" s="33"/>
      <c r="C1463" s="82">
        <f t="shared" ref="C1463:F1463" si="1153">C940*$K$4</f>
        <v>13078.916000000001</v>
      </c>
      <c r="D1463" s="82">
        <f t="shared" si="1153"/>
        <v>8437.8649999999998</v>
      </c>
      <c r="E1463" s="82">
        <f t="shared" si="1153"/>
        <v>6975.5420000000004</v>
      </c>
      <c r="F1463" s="82">
        <f t="shared" si="1153"/>
        <v>0</v>
      </c>
      <c r="G1463" s="82">
        <v>0</v>
      </c>
      <c r="I1463" s="80"/>
      <c r="J1463" s="80"/>
      <c r="K1463" s="80"/>
    </row>
    <row r="1464" spans="1:11" ht="14" hidden="1" x14ac:dyDescent="0.15">
      <c r="A1464" s="32">
        <v>54</v>
      </c>
      <c r="B1464" s="34"/>
      <c r="C1464" s="82">
        <f t="shared" ref="C1464:F1464" si="1154">C941*$K$4</f>
        <v>13374.444</v>
      </c>
      <c r="D1464" s="82">
        <f t="shared" si="1154"/>
        <v>8629.3275000000012</v>
      </c>
      <c r="E1464" s="82">
        <f t="shared" si="1154"/>
        <v>7134.5684999999994</v>
      </c>
      <c r="F1464" s="82">
        <f t="shared" si="1154"/>
        <v>0</v>
      </c>
      <c r="G1464" s="82">
        <v>0</v>
      </c>
      <c r="I1464" s="80"/>
      <c r="J1464" s="80"/>
      <c r="K1464" s="80"/>
    </row>
    <row r="1465" spans="1:11" ht="14" hidden="1" x14ac:dyDescent="0.15">
      <c r="A1465" s="32">
        <v>55</v>
      </c>
      <c r="B1465" s="34"/>
      <c r="C1465" s="82">
        <f t="shared" ref="C1465:F1465" si="1155">C942*$K$4</f>
        <v>13675.828500000001</v>
      </c>
      <c r="D1465" s="82">
        <f t="shared" si="1155"/>
        <v>8823.0424999999996</v>
      </c>
      <c r="E1465" s="82">
        <f t="shared" si="1155"/>
        <v>7297.1989999999996</v>
      </c>
      <c r="F1465" s="82">
        <f t="shared" si="1155"/>
        <v>0</v>
      </c>
      <c r="G1465" s="82">
        <v>0</v>
      </c>
      <c r="I1465" s="80"/>
      <c r="J1465" s="80"/>
      <c r="K1465" s="80"/>
    </row>
    <row r="1466" spans="1:11" ht="14" hidden="1" x14ac:dyDescent="0.15">
      <c r="A1466" s="32">
        <v>56</v>
      </c>
      <c r="B1466" s="34"/>
      <c r="C1466" s="82">
        <f t="shared" ref="C1466:F1466" si="1156">C943*$K$4</f>
        <v>13982.168500000002</v>
      </c>
      <c r="D1466" s="82">
        <f t="shared" si="1156"/>
        <v>9020.8119999999999</v>
      </c>
      <c r="E1466" s="82">
        <f t="shared" si="1156"/>
        <v>7462.0820000000003</v>
      </c>
      <c r="F1466" s="82">
        <f t="shared" si="1156"/>
        <v>0</v>
      </c>
      <c r="G1466" s="82">
        <v>0</v>
      </c>
      <c r="I1466" s="80"/>
      <c r="J1466" s="80"/>
      <c r="K1466" s="80"/>
    </row>
    <row r="1467" spans="1:11" ht="14" hidden="1" x14ac:dyDescent="0.15">
      <c r="A1467" s="32">
        <v>57</v>
      </c>
      <c r="B1467" s="34"/>
      <c r="C1467" s="82">
        <f t="shared" ref="C1467:F1467" si="1157">C944*$K$4</f>
        <v>14294.815500000001</v>
      </c>
      <c r="D1467" s="82">
        <f t="shared" si="1157"/>
        <v>9222.1854999999996</v>
      </c>
      <c r="E1467" s="82">
        <f t="shared" si="1157"/>
        <v>7630.1184999999996</v>
      </c>
      <c r="F1467" s="82">
        <f t="shared" si="1157"/>
        <v>0</v>
      </c>
      <c r="G1467" s="82">
        <v>0</v>
      </c>
      <c r="I1467" s="80"/>
      <c r="J1467" s="80"/>
      <c r="K1467" s="80"/>
    </row>
    <row r="1468" spans="1:11" ht="14" hidden="1" x14ac:dyDescent="0.15">
      <c r="A1468" s="32">
        <v>58</v>
      </c>
      <c r="B1468" s="34"/>
      <c r="C1468" s="82">
        <f t="shared" ref="C1468:F1468" si="1158">C945*$K$4</f>
        <v>14611.517</v>
      </c>
      <c r="D1468" s="82">
        <f t="shared" si="1158"/>
        <v>9427.1630000000005</v>
      </c>
      <c r="E1468" s="82">
        <f t="shared" si="1158"/>
        <v>7801.3085000000001</v>
      </c>
      <c r="F1468" s="82">
        <f t="shared" si="1158"/>
        <v>0</v>
      </c>
      <c r="G1468" s="82">
        <v>0</v>
      </c>
      <c r="I1468" s="80"/>
      <c r="J1468" s="80"/>
      <c r="K1468" s="80"/>
    </row>
    <row r="1469" spans="1:11" ht="14" hidden="1" x14ac:dyDescent="0.15">
      <c r="A1469" s="32">
        <v>59</v>
      </c>
      <c r="B1469" s="34"/>
      <c r="C1469" s="82">
        <f t="shared" ref="C1469:F1469" si="1159">C946*$K$4</f>
        <v>14934.5255</v>
      </c>
      <c r="D1469" s="82">
        <f t="shared" si="1159"/>
        <v>9634.8435000000009</v>
      </c>
      <c r="E1469" s="82">
        <f t="shared" si="1159"/>
        <v>7976.5530000000008</v>
      </c>
      <c r="F1469" s="82">
        <f t="shared" si="1159"/>
        <v>0</v>
      </c>
      <c r="G1469" s="82">
        <v>0</v>
      </c>
      <c r="I1469" s="80"/>
      <c r="J1469" s="80"/>
      <c r="K1469" s="80"/>
    </row>
    <row r="1470" spans="1:11" ht="14" hidden="1" x14ac:dyDescent="0.15">
      <c r="A1470" s="32">
        <v>60</v>
      </c>
      <c r="B1470" s="34"/>
      <c r="C1470" s="82">
        <f t="shared" ref="C1470:F1470" si="1160">C947*$K$4</f>
        <v>15262.4895</v>
      </c>
      <c r="D1470" s="82">
        <f t="shared" si="1160"/>
        <v>9847.0290000000005</v>
      </c>
      <c r="E1470" s="82">
        <f t="shared" si="1160"/>
        <v>8153.1490000000003</v>
      </c>
      <c r="F1470" s="82">
        <f t="shared" si="1160"/>
        <v>0</v>
      </c>
      <c r="G1470" s="82">
        <v>0</v>
      </c>
      <c r="I1470" s="80"/>
      <c r="J1470" s="80"/>
      <c r="K1470" s="80"/>
    </row>
    <row r="1471" spans="1:11" ht="14" hidden="1" x14ac:dyDescent="0.15">
      <c r="A1471" s="32">
        <v>61</v>
      </c>
      <c r="B1471" s="34"/>
      <c r="C1471" s="82">
        <f t="shared" ref="C1471:F1471" si="1161">C948*$K$4</f>
        <v>16985.201499999999</v>
      </c>
      <c r="D1471" s="82">
        <f t="shared" si="1161"/>
        <v>10957.511500000001</v>
      </c>
      <c r="E1471" s="82">
        <f t="shared" si="1161"/>
        <v>9086.1345000000001</v>
      </c>
      <c r="F1471" s="82">
        <f t="shared" si="1161"/>
        <v>0</v>
      </c>
      <c r="G1471" s="82">
        <v>0</v>
      </c>
      <c r="I1471" s="80"/>
      <c r="J1471" s="80"/>
      <c r="K1471" s="80"/>
    </row>
    <row r="1472" spans="1:11" ht="14" hidden="1" x14ac:dyDescent="0.15">
      <c r="A1472" s="32">
        <v>62</v>
      </c>
      <c r="B1472" s="34"/>
      <c r="C1472" s="82">
        <f t="shared" ref="C1472:F1472" si="1162">C949*$K$4</f>
        <v>18841.261499999997</v>
      </c>
      <c r="D1472" s="82">
        <f t="shared" si="1162"/>
        <v>12156.291999999999</v>
      </c>
      <c r="E1472" s="82">
        <f t="shared" si="1162"/>
        <v>10095.254499999999</v>
      </c>
      <c r="F1472" s="82">
        <f t="shared" si="1162"/>
        <v>0</v>
      </c>
      <c r="G1472" s="82">
        <v>0</v>
      </c>
      <c r="I1472" s="80"/>
      <c r="J1472" s="80"/>
      <c r="K1472" s="80"/>
    </row>
    <row r="1473" spans="1:11" ht="14" hidden="1" x14ac:dyDescent="0.15">
      <c r="A1473" s="32">
        <v>63</v>
      </c>
      <c r="B1473" s="34"/>
      <c r="C1473" s="82">
        <f t="shared" ref="C1473:F1473" si="1163">C950*$K$4</f>
        <v>20833.823</v>
      </c>
      <c r="D1473" s="82">
        <f t="shared" si="1163"/>
        <v>13441.118</v>
      </c>
      <c r="E1473" s="82">
        <f t="shared" si="1163"/>
        <v>11180.058500000001</v>
      </c>
      <c r="F1473" s="82">
        <f t="shared" si="1163"/>
        <v>0</v>
      </c>
      <c r="G1473" s="82">
        <v>0</v>
      </c>
      <c r="I1473" s="80"/>
      <c r="J1473" s="80"/>
      <c r="K1473" s="80"/>
    </row>
    <row r="1474" spans="1:11" ht="14" hidden="1" x14ac:dyDescent="0.15">
      <c r="A1474" s="32">
        <v>64</v>
      </c>
      <c r="B1474" s="34"/>
      <c r="C1474" s="82">
        <f t="shared" ref="C1474:F1474" si="1164">C951*$K$4</f>
        <v>22961.083999999999</v>
      </c>
      <c r="D1474" s="82">
        <f t="shared" si="1164"/>
        <v>14814.242</v>
      </c>
      <c r="E1474" s="82">
        <f t="shared" si="1164"/>
        <v>12341.4475</v>
      </c>
      <c r="F1474" s="82">
        <f t="shared" si="1164"/>
        <v>0</v>
      </c>
      <c r="G1474" s="82">
        <v>0</v>
      </c>
      <c r="I1474" s="80"/>
      <c r="J1474" s="80"/>
      <c r="K1474" s="80"/>
    </row>
    <row r="1475" spans="1:11" ht="14" hidden="1" x14ac:dyDescent="0.15">
      <c r="A1475" s="32">
        <v>65</v>
      </c>
      <c r="B1475" s="34"/>
      <c r="C1475" s="82">
        <f t="shared" ref="C1475:F1475" si="1165">C952*$K$4</f>
        <v>25224.396000000001</v>
      </c>
      <c r="D1475" s="82">
        <f t="shared" si="1165"/>
        <v>16272.961000000001</v>
      </c>
      <c r="E1475" s="82">
        <f t="shared" si="1165"/>
        <v>13578.971000000001</v>
      </c>
      <c r="F1475" s="82">
        <f t="shared" si="1165"/>
        <v>0</v>
      </c>
      <c r="G1475" s="82">
        <v>0</v>
      </c>
      <c r="I1475" s="80"/>
      <c r="J1475" s="80"/>
      <c r="K1475" s="80"/>
    </row>
    <row r="1476" spans="1:11" ht="14" hidden="1" x14ac:dyDescent="0.15">
      <c r="A1476" s="32">
        <v>66</v>
      </c>
      <c r="B1476" s="34"/>
      <c r="C1476" s="82">
        <f t="shared" ref="C1476:F1476" si="1166">C953*$K$4</f>
        <v>27621.957000000002</v>
      </c>
      <c r="D1476" s="82">
        <f t="shared" si="1166"/>
        <v>17820.878999999997</v>
      </c>
      <c r="E1476" s="82">
        <f t="shared" si="1166"/>
        <v>14892.629000000001</v>
      </c>
      <c r="F1476" s="82">
        <f t="shared" si="1166"/>
        <v>0</v>
      </c>
      <c r="G1476" s="82">
        <v>0</v>
      </c>
      <c r="I1476" s="80"/>
      <c r="J1476" s="80"/>
      <c r="K1476" s="80"/>
    </row>
    <row r="1477" spans="1:11" ht="14" hidden="1" x14ac:dyDescent="0.15">
      <c r="A1477" s="32">
        <v>67</v>
      </c>
      <c r="B1477" s="34"/>
      <c r="C1477" s="82">
        <f t="shared" ref="C1477:F1477" si="1167">C954*$K$4</f>
        <v>30154.217500000002</v>
      </c>
      <c r="D1477" s="82">
        <f t="shared" si="1167"/>
        <v>19454.842500000002</v>
      </c>
      <c r="E1477" s="82">
        <f t="shared" si="1167"/>
        <v>16281.971000000001</v>
      </c>
      <c r="F1477" s="82">
        <f t="shared" si="1167"/>
        <v>0</v>
      </c>
      <c r="G1477" s="82">
        <v>0</v>
      </c>
      <c r="I1477" s="80"/>
      <c r="J1477" s="80"/>
      <c r="K1477" s="80"/>
    </row>
    <row r="1478" spans="1:11" ht="14" hidden="1" x14ac:dyDescent="0.15">
      <c r="A1478" s="32">
        <v>68</v>
      </c>
      <c r="B1478" s="34"/>
      <c r="C1478" s="82">
        <f t="shared" ref="C1478:F1478" si="1168">C955*$K$4</f>
        <v>32822.078500000003</v>
      </c>
      <c r="D1478" s="82">
        <f t="shared" si="1168"/>
        <v>21175.752500000002</v>
      </c>
      <c r="E1478" s="82">
        <f t="shared" si="1168"/>
        <v>17747.898000000001</v>
      </c>
      <c r="F1478" s="82">
        <f t="shared" si="1168"/>
        <v>0</v>
      </c>
      <c r="G1478" s="82">
        <v>0</v>
      </c>
      <c r="I1478" s="80"/>
      <c r="J1478" s="80"/>
      <c r="K1478" s="80"/>
    </row>
    <row r="1479" spans="1:11" ht="14" hidden="1" x14ac:dyDescent="0.15">
      <c r="A1479" s="32">
        <v>69</v>
      </c>
      <c r="B1479" s="34"/>
      <c r="C1479" s="82">
        <f t="shared" ref="C1479:F1479" si="1169">C956*$K$4</f>
        <v>35624.639000000003</v>
      </c>
      <c r="D1479" s="82">
        <f t="shared" si="1169"/>
        <v>22983.609</v>
      </c>
      <c r="E1479" s="82">
        <f t="shared" si="1169"/>
        <v>19289.959500000001</v>
      </c>
      <c r="F1479" s="82">
        <f t="shared" si="1169"/>
        <v>0</v>
      </c>
      <c r="G1479" s="82">
        <v>0</v>
      </c>
      <c r="I1479" s="80"/>
      <c r="J1479" s="80"/>
      <c r="K1479" s="80"/>
    </row>
    <row r="1480" spans="1:11" ht="14" hidden="1" x14ac:dyDescent="0.15">
      <c r="A1480" s="32">
        <v>70</v>
      </c>
      <c r="B1480" s="34"/>
      <c r="C1480" s="82">
        <f t="shared" ref="C1480:F1480" si="1170">C957*$K$4</f>
        <v>38562.800000000003</v>
      </c>
      <c r="D1480" s="82">
        <f t="shared" si="1170"/>
        <v>24878.862500000003</v>
      </c>
      <c r="E1480" s="82">
        <f t="shared" si="1170"/>
        <v>20908.606</v>
      </c>
      <c r="F1480" s="82">
        <f t="shared" si="1170"/>
        <v>0</v>
      </c>
      <c r="G1480" s="82">
        <v>0</v>
      </c>
      <c r="I1480" s="80"/>
      <c r="J1480" s="80"/>
      <c r="K1480" s="80"/>
    </row>
    <row r="1481" spans="1:11" ht="14" hidden="1" x14ac:dyDescent="0.15">
      <c r="A1481" s="32">
        <v>71</v>
      </c>
      <c r="B1481" s="34"/>
      <c r="C1481" s="82">
        <f t="shared" ref="C1481:F1481" si="1171">C958*$K$4</f>
        <v>41636.110999999997</v>
      </c>
      <c r="D1481" s="82">
        <f t="shared" si="1171"/>
        <v>26862.414000000001</v>
      </c>
      <c r="E1481" s="82">
        <f t="shared" si="1171"/>
        <v>22602.486000000001</v>
      </c>
      <c r="F1481" s="82">
        <f t="shared" si="1171"/>
        <v>0</v>
      </c>
      <c r="G1481" s="82">
        <v>0</v>
      </c>
      <c r="I1481" s="80"/>
      <c r="J1481" s="80"/>
      <c r="K1481" s="80"/>
    </row>
    <row r="1482" spans="1:11" ht="14" hidden="1" x14ac:dyDescent="0.15">
      <c r="A1482" s="32">
        <v>72</v>
      </c>
      <c r="B1482" s="34"/>
      <c r="C1482" s="82">
        <f t="shared" ref="C1482:F1482" si="1172">C959*$K$4</f>
        <v>44844.572</v>
      </c>
      <c r="D1482" s="82">
        <f t="shared" si="1172"/>
        <v>28932.461499999998</v>
      </c>
      <c r="E1482" s="82">
        <f t="shared" si="1172"/>
        <v>24372.951000000001</v>
      </c>
      <c r="F1482" s="82">
        <f t="shared" si="1172"/>
        <v>0</v>
      </c>
      <c r="G1482" s="82">
        <v>0</v>
      </c>
      <c r="I1482" s="80"/>
      <c r="J1482" s="80"/>
      <c r="K1482" s="80"/>
    </row>
    <row r="1483" spans="1:11" ht="14" hidden="1" x14ac:dyDescent="0.15">
      <c r="A1483" s="32">
        <v>73</v>
      </c>
      <c r="B1483" s="34"/>
      <c r="C1483" s="82">
        <f t="shared" ref="C1483:F1483" si="1173">C960*$K$4</f>
        <v>48187.281999999999</v>
      </c>
      <c r="D1483" s="82">
        <f t="shared" si="1173"/>
        <v>31089.4555</v>
      </c>
      <c r="E1483" s="82">
        <f t="shared" si="1173"/>
        <v>26220.451499999999</v>
      </c>
      <c r="F1483" s="82">
        <f t="shared" si="1173"/>
        <v>0</v>
      </c>
      <c r="G1483" s="82">
        <v>0</v>
      </c>
      <c r="I1483" s="80"/>
      <c r="J1483" s="80"/>
      <c r="K1483" s="80"/>
    </row>
    <row r="1484" spans="1:11" ht="14" hidden="1" x14ac:dyDescent="0.15">
      <c r="A1484" s="32">
        <v>74</v>
      </c>
      <c r="B1484" s="34"/>
      <c r="C1484" s="82">
        <f t="shared" ref="C1484:F1484" si="1174">C961*$K$4</f>
        <v>51666.042999999998</v>
      </c>
      <c r="D1484" s="82">
        <f t="shared" si="1174"/>
        <v>33333.396000000001</v>
      </c>
      <c r="E1484" s="82">
        <f t="shared" si="1174"/>
        <v>28143.1855</v>
      </c>
      <c r="F1484" s="82">
        <f t="shared" si="1174"/>
        <v>0</v>
      </c>
      <c r="G1484" s="82">
        <v>0</v>
      </c>
      <c r="I1484" s="80"/>
      <c r="J1484" s="80"/>
      <c r="K1484" s="80"/>
    </row>
    <row r="1485" spans="1:11" ht="14" hidden="1" x14ac:dyDescent="0.15">
      <c r="A1485" s="32">
        <v>75</v>
      </c>
      <c r="B1485" s="34"/>
      <c r="C1485" s="82">
        <f t="shared" ref="C1485:F1485" si="1175">C962*$K$4</f>
        <v>55279.503499999999</v>
      </c>
      <c r="D1485" s="82">
        <f t="shared" si="1175"/>
        <v>35664.733500000002</v>
      </c>
      <c r="E1485" s="82">
        <f t="shared" si="1175"/>
        <v>30142.054</v>
      </c>
      <c r="F1485" s="82">
        <f t="shared" si="1175"/>
        <v>0</v>
      </c>
      <c r="G1485" s="82">
        <v>0</v>
      </c>
      <c r="I1485" s="80"/>
      <c r="J1485" s="80"/>
      <c r="K1485" s="80"/>
    </row>
    <row r="1486" spans="1:11" ht="14" hidden="1" x14ac:dyDescent="0.15">
      <c r="A1486" s="32">
        <v>76</v>
      </c>
      <c r="B1486" s="34"/>
      <c r="C1486" s="82">
        <f t="shared" ref="C1486:F1486" si="1176">C963*$K$4</f>
        <v>55279.503499999999</v>
      </c>
      <c r="D1486" s="82">
        <f t="shared" si="1176"/>
        <v>35664.733500000002</v>
      </c>
      <c r="E1486" s="82">
        <f t="shared" si="1176"/>
        <v>30142.054</v>
      </c>
      <c r="F1486" s="82">
        <f t="shared" si="1176"/>
        <v>0</v>
      </c>
      <c r="G1486" s="82">
        <v>0</v>
      </c>
      <c r="I1486" s="80"/>
      <c r="J1486" s="80"/>
      <c r="K1486" s="80"/>
    </row>
    <row r="1487" spans="1:11" ht="14" hidden="1" x14ac:dyDescent="0.15">
      <c r="A1487" s="32">
        <v>77</v>
      </c>
      <c r="B1487" s="34"/>
      <c r="C1487" s="82">
        <f t="shared" ref="C1487:F1487" si="1177">C964*$K$4</f>
        <v>55279.503499999999</v>
      </c>
      <c r="D1487" s="82">
        <f t="shared" si="1177"/>
        <v>35664.733500000002</v>
      </c>
      <c r="E1487" s="82">
        <f t="shared" si="1177"/>
        <v>30142.054</v>
      </c>
      <c r="F1487" s="82">
        <f t="shared" si="1177"/>
        <v>0</v>
      </c>
      <c r="G1487" s="82">
        <v>0</v>
      </c>
      <c r="I1487" s="80"/>
      <c r="J1487" s="80"/>
      <c r="K1487" s="80"/>
    </row>
    <row r="1488" spans="1:11" ht="14" hidden="1" x14ac:dyDescent="0.15">
      <c r="A1488" s="32">
        <v>78</v>
      </c>
      <c r="B1488" s="34"/>
      <c r="C1488" s="82">
        <f t="shared" ref="C1488:F1488" si="1178">C965*$K$4</f>
        <v>55279.503499999999</v>
      </c>
      <c r="D1488" s="82">
        <f t="shared" si="1178"/>
        <v>35664.733500000002</v>
      </c>
      <c r="E1488" s="82">
        <f t="shared" si="1178"/>
        <v>30142.054</v>
      </c>
      <c r="F1488" s="82">
        <f t="shared" si="1178"/>
        <v>0</v>
      </c>
      <c r="G1488" s="82">
        <v>0</v>
      </c>
      <c r="I1488" s="80"/>
      <c r="J1488" s="80"/>
      <c r="K1488" s="80"/>
    </row>
    <row r="1489" spans="1:11" ht="14" hidden="1" x14ac:dyDescent="0.15">
      <c r="A1489" s="32">
        <v>79</v>
      </c>
      <c r="B1489" s="34"/>
      <c r="C1489" s="82">
        <f t="shared" ref="C1489:F1489" si="1179">C966*$K$4</f>
        <v>55279.503499999999</v>
      </c>
      <c r="D1489" s="82">
        <f t="shared" si="1179"/>
        <v>35664.733500000002</v>
      </c>
      <c r="E1489" s="82">
        <f t="shared" si="1179"/>
        <v>30142.054</v>
      </c>
      <c r="F1489" s="82">
        <f t="shared" si="1179"/>
        <v>0</v>
      </c>
      <c r="G1489" s="82">
        <v>0</v>
      </c>
      <c r="I1489" s="80"/>
      <c r="J1489" s="80"/>
      <c r="K1489" s="80"/>
    </row>
    <row r="1490" spans="1:11" ht="14" hidden="1" x14ac:dyDescent="0.15">
      <c r="A1490" s="32">
        <v>80</v>
      </c>
      <c r="B1490" s="34"/>
      <c r="C1490" s="82">
        <f t="shared" ref="C1490:F1490" si="1180">C967*$K$4</f>
        <v>55279.503499999999</v>
      </c>
      <c r="D1490" s="82">
        <f t="shared" si="1180"/>
        <v>35664.733500000002</v>
      </c>
      <c r="E1490" s="82">
        <f t="shared" si="1180"/>
        <v>30142.054</v>
      </c>
      <c r="F1490" s="82">
        <f t="shared" si="1180"/>
        <v>0</v>
      </c>
      <c r="G1490" s="82">
        <v>0</v>
      </c>
      <c r="I1490" s="80"/>
      <c r="J1490" s="80"/>
      <c r="K1490" s="80"/>
    </row>
    <row r="1491" spans="1:11" ht="14" hidden="1" x14ac:dyDescent="0.15">
      <c r="A1491" s="32">
        <v>81</v>
      </c>
      <c r="B1491" s="34"/>
      <c r="C1491" s="82">
        <f t="shared" ref="C1491:F1491" si="1181">C968*$K$4</f>
        <v>55279.503499999999</v>
      </c>
      <c r="D1491" s="82">
        <f t="shared" si="1181"/>
        <v>35664.733500000002</v>
      </c>
      <c r="E1491" s="82">
        <f t="shared" si="1181"/>
        <v>30142.054</v>
      </c>
      <c r="F1491" s="82">
        <f t="shared" si="1181"/>
        <v>0</v>
      </c>
      <c r="G1491" s="82">
        <v>0</v>
      </c>
      <c r="I1491" s="80"/>
      <c r="J1491" s="80"/>
      <c r="K1491" s="80"/>
    </row>
    <row r="1492" spans="1:11" ht="14" hidden="1" x14ac:dyDescent="0.15">
      <c r="A1492" s="32">
        <v>82</v>
      </c>
      <c r="B1492" s="34"/>
      <c r="C1492" s="82">
        <f t="shared" ref="C1492:F1492" si="1182">C969*$K$4</f>
        <v>55279.503499999999</v>
      </c>
      <c r="D1492" s="82">
        <f t="shared" si="1182"/>
        <v>35664.733500000002</v>
      </c>
      <c r="E1492" s="82">
        <f t="shared" si="1182"/>
        <v>30142.054</v>
      </c>
      <c r="F1492" s="82">
        <f t="shared" si="1182"/>
        <v>0</v>
      </c>
      <c r="G1492" s="82">
        <v>0</v>
      </c>
      <c r="I1492" s="80"/>
      <c r="J1492" s="80"/>
      <c r="K1492" s="80"/>
    </row>
    <row r="1493" spans="1:11" ht="14" hidden="1" x14ac:dyDescent="0.15">
      <c r="A1493" s="32">
        <v>83</v>
      </c>
      <c r="B1493" s="34"/>
      <c r="C1493" s="82">
        <f t="shared" ref="C1493:F1493" si="1183">C970*$K$4</f>
        <v>55279.503499999999</v>
      </c>
      <c r="D1493" s="82">
        <f t="shared" si="1183"/>
        <v>35664.733500000002</v>
      </c>
      <c r="E1493" s="82">
        <f t="shared" si="1183"/>
        <v>30142.054</v>
      </c>
      <c r="F1493" s="82">
        <f t="shared" si="1183"/>
        <v>0</v>
      </c>
      <c r="G1493" s="82">
        <v>0</v>
      </c>
      <c r="I1493" s="80"/>
      <c r="J1493" s="80"/>
      <c r="K1493" s="80"/>
    </row>
    <row r="1494" spans="1:11" ht="14" hidden="1" x14ac:dyDescent="0.15">
      <c r="A1494" s="32">
        <v>84</v>
      </c>
      <c r="B1494" s="34" t="s">
        <v>3</v>
      </c>
      <c r="C1494" s="82">
        <f t="shared" ref="C1494:F1494" si="1184">C971*$K$4</f>
        <v>55279.503499999999</v>
      </c>
      <c r="D1494" s="82">
        <f t="shared" si="1184"/>
        <v>35664.733500000002</v>
      </c>
      <c r="E1494" s="82">
        <f t="shared" si="1184"/>
        <v>30142.054</v>
      </c>
      <c r="F1494" s="82">
        <f t="shared" si="1184"/>
        <v>0</v>
      </c>
      <c r="G1494" s="82">
        <v>0</v>
      </c>
      <c r="I1494" s="80"/>
      <c r="J1494" s="80"/>
      <c r="K1494" s="80"/>
    </row>
    <row r="1495" spans="1:11" ht="14" hidden="1" x14ac:dyDescent="0.15">
      <c r="A1495" s="32">
        <v>1</v>
      </c>
      <c r="B1495" s="34" t="s">
        <v>4</v>
      </c>
      <c r="C1495" s="82">
        <f t="shared" ref="C1495:F1495" si="1185">C972*$K$4</f>
        <v>2857.0709999999999</v>
      </c>
      <c r="D1495" s="82">
        <f t="shared" si="1185"/>
        <v>1843.8965000000001</v>
      </c>
      <c r="E1495" s="82">
        <f t="shared" si="1185"/>
        <v>1545.2150000000001</v>
      </c>
      <c r="F1495" s="82">
        <f t="shared" si="1185"/>
        <v>0</v>
      </c>
      <c r="G1495" s="82">
        <v>0</v>
      </c>
      <c r="I1495" s="80"/>
      <c r="J1495" s="80"/>
      <c r="K1495" s="80"/>
    </row>
    <row r="1496" spans="1:11" ht="14" hidden="1" x14ac:dyDescent="0.15">
      <c r="A1496" s="32">
        <v>2</v>
      </c>
      <c r="B1496" s="34" t="s">
        <v>1</v>
      </c>
      <c r="C1496" s="82">
        <f t="shared" ref="C1496:F1496" si="1186">C973*$K$4</f>
        <v>4858.192</v>
      </c>
      <c r="D1496" s="82">
        <f t="shared" si="1186"/>
        <v>3134.1285000000003</v>
      </c>
      <c r="E1496" s="82">
        <f t="shared" si="1186"/>
        <v>2625.9645</v>
      </c>
      <c r="F1496" s="82">
        <f t="shared" si="1186"/>
        <v>0</v>
      </c>
      <c r="G1496" s="82">
        <v>0</v>
      </c>
      <c r="I1496" s="80"/>
      <c r="J1496" s="80"/>
      <c r="K1496" s="80"/>
    </row>
    <row r="1497" spans="1:11" ht="14" hidden="1" x14ac:dyDescent="0.15">
      <c r="A1497" s="32">
        <v>3</v>
      </c>
      <c r="B1497" s="34" t="s">
        <v>5</v>
      </c>
      <c r="C1497" s="82">
        <f t="shared" ref="C1497:F1497" si="1187">C974*$K$4</f>
        <v>6857.0605000000005</v>
      </c>
      <c r="D1497" s="82">
        <f t="shared" si="1187"/>
        <v>4424.8109999999997</v>
      </c>
      <c r="E1497" s="82">
        <f t="shared" si="1187"/>
        <v>3707.6150000000002</v>
      </c>
      <c r="F1497" s="82">
        <f t="shared" si="1187"/>
        <v>0</v>
      </c>
      <c r="G1497" s="82">
        <v>0</v>
      </c>
      <c r="I1497" s="80"/>
      <c r="J1497" s="80"/>
      <c r="K1497" s="80"/>
    </row>
  </sheetData>
  <sheetProtection algorithmName="SHA-512" hashValue="VtOnnL5H2S720f9rzM5LDd/uU+P66BTVhgh8aetCxVgJkfkzWVi0xQBByi2veIoyHyPhzVFQDnbs9dFI/RGp4Q==" saltValue="kzT7IlvaWG2moenpO8FOgg==" spinCount="100000" sheet="1" objects="1" scenarios="1"/>
  <mergeCells count="76">
    <mergeCell ref="H64:H66"/>
    <mergeCell ref="A753:B753"/>
    <mergeCell ref="C753:G753"/>
    <mergeCell ref="A826:G826"/>
    <mergeCell ref="A827:G827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2:G2"/>
    <mergeCell ref="A3:G3"/>
    <mergeCell ref="A78:B78"/>
    <mergeCell ref="C78:G78"/>
    <mergeCell ref="A77:G77"/>
    <mergeCell ref="A4:B4"/>
    <mergeCell ref="C4:G4"/>
    <mergeCell ref="A901:G901"/>
    <mergeCell ref="A902:G902"/>
    <mergeCell ref="A903:B903"/>
    <mergeCell ref="C903:G903"/>
    <mergeCell ref="A976:G976"/>
    <mergeCell ref="A977:B977"/>
    <mergeCell ref="C977:G977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274:G1274"/>
    <mergeCell ref="A1275:G1275"/>
    <mergeCell ref="A1276:B1276"/>
    <mergeCell ref="C1276:G1276"/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</mergeCells>
  <phoneticPr fontId="9" type="noConversion"/>
  <conditionalFormatting sqref="L1054:XFD1124 A1:XFD5 A1125:XFD1128 A76:XFD154 A1054:J1124 T6:XFD75 A6:H6 H7:H64 H67:H75 A7:G75 A225:XFD304 R155:XFD224 A155:H224 A375:XFD904 R305:XFD374 A305:H374 A975:XFD1053 P905:XFD974 A905:H974 A1199:XFD1048576 N1129:XFD1198 A1129:H1198">
    <cfRule type="containsText" dxfId="15" priority="15" operator="containsText" text="TRUE">
      <formula>NOT(ISERROR(SEARCH("TRUE",A1)))</formula>
    </cfRule>
    <cfRule type="containsText" dxfId="14" priority="16" operator="containsText" text="FALSE">
      <formula>NOT(ISERROR(SEARCH("FALSE",A1)))</formula>
    </cfRule>
  </conditionalFormatting>
  <conditionalFormatting sqref="K1054:K1124">
    <cfRule type="containsText" dxfId="13" priority="13" operator="containsText" text="TRUE">
      <formula>NOT(ISERROR(SEARCH("TRUE",K1054)))</formula>
    </cfRule>
    <cfRule type="containsText" dxfId="12" priority="14" operator="containsText" text="FALSE">
      <formula>NOT(ISERROR(SEARCH("FALSE",K1054)))</formula>
    </cfRule>
  </conditionalFormatting>
  <conditionalFormatting sqref="N6:S75">
    <cfRule type="containsText" dxfId="11" priority="11" operator="containsText" text="TRUE">
      <formula>NOT(ISERROR(SEARCH("TRUE",N6)))</formula>
    </cfRule>
    <cfRule type="containsText" dxfId="10" priority="12" operator="containsText" text="FALSE">
      <formula>NOT(ISERROR(SEARCH("FALSE",N6)))</formula>
    </cfRule>
  </conditionalFormatting>
  <conditionalFormatting sqref="I6:M75">
    <cfRule type="containsText" dxfId="9" priority="9" operator="containsText" text="TRUE">
      <formula>NOT(ISERROR(SEARCH("TRUE",I6)))</formula>
    </cfRule>
    <cfRule type="containsText" dxfId="8" priority="10" operator="containsText" text="FALSE">
      <formula>NOT(ISERROR(SEARCH("FALSE",I6)))</formula>
    </cfRule>
  </conditionalFormatting>
  <conditionalFormatting sqref="I155:Q224">
    <cfRule type="containsText" dxfId="7" priority="7" operator="containsText" text="TRUE">
      <formula>NOT(ISERROR(SEARCH("TRUE",I155)))</formula>
    </cfRule>
    <cfRule type="containsText" dxfId="6" priority="8" operator="containsText" text="FALSE">
      <formula>NOT(ISERROR(SEARCH("FALSE",I155)))</formula>
    </cfRule>
  </conditionalFormatting>
  <conditionalFormatting sqref="I305:Q374">
    <cfRule type="containsText" dxfId="5" priority="5" operator="containsText" text="TRUE">
      <formula>NOT(ISERROR(SEARCH("TRUE",I305)))</formula>
    </cfRule>
    <cfRule type="containsText" dxfId="4" priority="6" operator="containsText" text="FALSE">
      <formula>NOT(ISERROR(SEARCH("FALSE",I305)))</formula>
    </cfRule>
  </conditionalFormatting>
  <conditionalFormatting sqref="I905:O974">
    <cfRule type="containsText" dxfId="3" priority="3" operator="containsText" text="TRUE">
      <formula>NOT(ISERROR(SEARCH("TRUE",I905)))</formula>
    </cfRule>
    <cfRule type="containsText" dxfId="2" priority="4" operator="containsText" text="FALSE">
      <formula>NOT(ISERROR(SEARCH("FALSE",I905)))</formula>
    </cfRule>
  </conditionalFormatting>
  <conditionalFormatting sqref="I1129:M1198">
    <cfRule type="containsText" dxfId="1" priority="1" operator="containsText" text="TRUE">
      <formula>NOT(ISERROR(SEARCH("TRUE",I1129)))</formula>
    </cfRule>
    <cfRule type="containsText" dxfId="0" priority="2" operator="containsText" text="FALSE">
      <formula>NOT(ISERROR(SEARCH("FALSE",I1129)))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INGRESO DE DATOS</vt:lpstr>
      <vt:lpstr>Bupa Global Premier</vt:lpstr>
      <vt:lpstr>Bupa Global Select</vt:lpstr>
      <vt:lpstr>Resumen tarifas</vt:lpstr>
      <vt:lpstr>Tablas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Marketing-LuisPacheco</cp:lastModifiedBy>
  <cp:lastPrinted>2017-01-30T00:43:18Z</cp:lastPrinted>
  <dcterms:created xsi:type="dcterms:W3CDTF">2005-02-05T20:47:31Z</dcterms:created>
  <dcterms:modified xsi:type="dcterms:W3CDTF">2023-03-27T20:19:58Z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2023-03-27T20:09:16Z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cecbd2a5-1aed-41e0-98a6-2dd8d7c16568</vt:lpwstr>
  </property>
  <property fmtid="{D5CDD505-2E9C-101B-9397-08002B2CF9AE}" pid="8" name="MSIP_Label_93e25554-eeb6-41c4-9f5c-5947e7b79532_ContentBits">
    <vt:lpwstr>0</vt:lpwstr>
  </property>
</Properties>
</file>